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media/image3.wmf" ContentType="image/x-wmf"/>
  <Override PartName="/xl/media/image4.wmf" ContentType="image/x-wmf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rçamento Geral" sheetId="1" state="visible" r:id="rId2"/>
    <sheet name="Cronograma Geral" sheetId="2" state="visible" r:id="rId3"/>
  </sheets>
  <definedNames>
    <definedName function="false" hidden="false" localSheetId="1" name="_xlnm.Print_Area" vbProcedure="false">'Cronograma Geral'!$B$2:$N$47</definedName>
    <definedName function="false" hidden="false" localSheetId="0" name="_xlnm.Print_Area" vbProcedure="false">'Orçamento Geral'!$B$2:$L$139</definedName>
    <definedName function="false" hidden="false" name="Excel_BuiltIn_Print_Area_1" vbProcedure="false">#REF!</definedName>
    <definedName function="false" hidden="false" name="Excel_BuiltIn_Print_Area_1_1" vbProcedure="false">#REF!</definedName>
    <definedName function="false" hidden="false" name="Excel_BuiltIn_Print_Area_1_1_1" vbProcedure="false">#REF!</definedName>
    <definedName function="false" hidden="false" name="PO.PrecoUnitario" vbProcedure="false">ROUND(#REF!,15-13*#REF!)</definedName>
    <definedName function="false" hidden="false" name="PO.Quantidade" vbProcedure="false">ROUND(#REF!,15-13*#REF!)</definedName>
    <definedName function="false" hidden="false" name="SomaAgrup" vbProcedure="false">SUMIF(OFFSET(#REF!,1,0,#REF!),"S",OFFSET(#REF!,1,0,#REF!))</definedName>
    <definedName function="false" hidden="false" name="TipoOrçamento" vbProcedure="false">"BASE"</definedName>
    <definedName function="false" hidden="false" name="VTOTAL1" vbProcedure="false">ROUND(PO.Quantidade*PO.PrecoUnitario,15-13*#REF!)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<sst xmlns="http://schemas.openxmlformats.org/spreadsheetml/2006/main" count="517" uniqueCount="191">
  <si>
    <r>
      <rPr>
        <b val="true"/>
        <sz val="18"/>
        <rFont val="Amphion"/>
        <family val="2"/>
      </rPr>
      <t xml:space="preserve">         PREFEITURA MUNICIPAL DE TRÊS DE MAIO          </t>
    </r>
    <r>
      <rPr>
        <b val="true"/>
        <sz val="12"/>
        <color rgb="FFFF0000"/>
        <rFont val="Amphion"/>
        <family val="2"/>
      </rPr>
      <t xml:space="preserve">OBS: Esse arquivo (XLS) serve apenas para edição, sendo o seu correto preenchimento de responsabilidade única e exclusiva do licitante, o qual deve observar os mesmos critérios estabelecidos nos arquivos disponibilizados no site (PDF)                      </t>
    </r>
  </si>
  <si>
    <t xml:space="preserve">OBRA: </t>
  </si>
  <si>
    <t xml:space="preserve">Pavimentação com pedras irregulares de basalto</t>
  </si>
  <si>
    <t xml:space="preserve">LOCAL 1:</t>
  </si>
  <si>
    <t xml:space="preserve">Rua Affonso Roehde - Consolata - Três de Maio/RS</t>
  </si>
  <si>
    <t xml:space="preserve">LOCAL 2:</t>
  </si>
  <si>
    <t xml:space="preserve">Rua N. Sra. da Conceição - Consolata - Três de Maio/RS</t>
  </si>
  <si>
    <t xml:space="preserve">                </t>
  </si>
  <si>
    <t xml:space="preserve">LOCAL 3:</t>
  </si>
  <si>
    <t xml:space="preserve">Rua da Praça - Consolata - Três de Maio/RS</t>
  </si>
  <si>
    <t xml:space="preserve">LOCAL 4:</t>
  </si>
  <si>
    <t xml:space="preserve">Rua Ernesto Dorneles - Consolata - Três de Maio/RS</t>
  </si>
  <si>
    <t xml:space="preserve">LOCAL 5:</t>
  </si>
  <si>
    <t xml:space="preserve">Rua Guarani - Consolata - Três de Maio/RS</t>
  </si>
  <si>
    <t xml:space="preserve">               ORÇAMENTO</t>
  </si>
  <si>
    <t xml:space="preserve">BDI:</t>
  </si>
  <si>
    <t xml:space="preserve">NÃO DESONERADO</t>
  </si>
  <si>
    <t xml:space="preserve">DATA: </t>
  </si>
  <si>
    <t xml:space="preserve">Outubro de 2021</t>
  </si>
  <si>
    <t xml:space="preserve">ÁREA:   </t>
  </si>
  <si>
    <t xml:space="preserve">m2</t>
  </si>
  <si>
    <t xml:space="preserve">ITEM</t>
  </si>
  <si>
    <t xml:space="preserve">REFERÊNCIA</t>
  </si>
  <si>
    <t xml:space="preserve">CÓDIGO</t>
  </si>
  <si>
    <t xml:space="preserve">SERVIÇO</t>
  </si>
  <si>
    <t xml:space="preserve">QUANT.</t>
  </si>
  <si>
    <t xml:space="preserve">UN.</t>
  </si>
  <si>
    <t xml:space="preserve">UNITÁRIOS</t>
  </si>
  <si>
    <t xml:space="preserve">TOTAL</t>
  </si>
  <si>
    <t xml:space="preserve">TOTAL GERAL</t>
  </si>
  <si>
    <t xml:space="preserve">MATERIAL</t>
  </si>
  <si>
    <t xml:space="preserve">MÃO DE OBRA</t>
  </si>
  <si>
    <t xml:space="preserve">P.T. MATERIAL</t>
  </si>
  <si>
    <t xml:space="preserve">P.T. MÃO DE OBRA</t>
  </si>
  <si>
    <t xml:space="preserve">1. Rua Affonso Roehde</t>
  </si>
  <si>
    <t xml:space="preserve">1.1</t>
  </si>
  <si>
    <t xml:space="preserve">SERVIÇOS INICIAIS </t>
  </si>
  <si>
    <t xml:space="preserve">1.1.1</t>
  </si>
  <si>
    <t xml:space="preserve">COMPOSIÇÃO</t>
  </si>
  <si>
    <t xml:space="preserve">78472</t>
  </si>
  <si>
    <t xml:space="preserve">SERVICOS TOPOGRAFICOS PARA PAVIMENTACAO, INCLUSIVE NOTA DE SERVICOS, ACOMPANHAMENTO E GREIDE</t>
  </si>
  <si>
    <t xml:space="preserve">m²</t>
  </si>
  <si>
    <t xml:space="preserve">TOTAL ITEM 1.1</t>
  </si>
  <si>
    <t xml:space="preserve">1.2</t>
  </si>
  <si>
    <t xml:space="preserve">PAVIMENTAÇÃO</t>
  </si>
  <si>
    <t xml:space="preserve">1.2.1</t>
  </si>
  <si>
    <t xml:space="preserve">101170</t>
  </si>
  <si>
    <t xml:space="preserve">PAVIMENTAÇÃO COM PEDRAS IRREGULARES DE BASALTO SOBRE COLCHÃO DE ARGILA ESPESSURA 15CM, REJUNTADO COM PÓ DE PEDRA ESPESSURA 2 CM.</t>
  </si>
  <si>
    <t xml:space="preserve">1.2.2</t>
  </si>
  <si>
    <t xml:space="preserve">SINAPI</t>
  </si>
  <si>
    <t xml:space="preserve">97914</t>
  </si>
  <si>
    <t xml:space="preserve">TRANSPORTE COM CAMINHÃO BASCULANTE DE 6 M³, EM VIA URBANA PAVIMENTADA, DMT ATÉ 30 KM (UNIDADE: M3XKM). AF_07/2020</t>
  </si>
  <si>
    <t xml:space="preserve">m³xKm</t>
  </si>
  <si>
    <t xml:space="preserve">1.2.3</t>
  </si>
  <si>
    <t xml:space="preserve">TOTAL ITEM 1.2</t>
  </si>
  <si>
    <t xml:space="preserve"> </t>
  </si>
  <si>
    <t xml:space="preserve">1.3</t>
  </si>
  <si>
    <t xml:space="preserve">PASSEIO PÚBLICO</t>
  </si>
  <si>
    <t xml:space="preserve">1.3.1</t>
  </si>
  <si>
    <t xml:space="preserve">94267</t>
  </si>
  <si>
    <t xml:space="preserve">GUIA (MEIO-FIO) E SARJETA CONJUGADOS DE CONCRETO, MOLDADA  IN LOCO  EM TRECHO RETO COM EXTRUSORA, 45 CM BASE (15 CM BASE DA GUIA + 30 CM BASE DA SARJETA) X 22 CM ALTURA. AF_06/2016</t>
  </si>
  <si>
    <t xml:space="preserve">m</t>
  </si>
  <si>
    <t xml:space="preserve">1.3.2</t>
  </si>
  <si>
    <t xml:space="preserve">94268</t>
  </si>
  <si>
    <t xml:space="preserve">GUIA (MEIO-FIO) E SARJETA CONJUGADOS DE CONCRETO, MOLDADA  IN LOCO  EM TRECHO CURVO COM EXTRUSORA, 45 CM BASE (15 CM BASE DA GUIA + 30 CM BASE DA SARJETA) X 22 CM ALTURA. AF_06/2016</t>
  </si>
  <si>
    <t xml:space="preserve">1.3.3</t>
  </si>
  <si>
    <t xml:space="preserve">96622</t>
  </si>
  <si>
    <t xml:space="preserve">LASTRO COM MATERIAL GRANULAR, APLICADO EM PISOS OU LAJES SOBRE SOLO, ESPESSURA DE *5 CM*. AF_08/2017</t>
  </si>
  <si>
    <t xml:space="preserve">m³</t>
  </si>
  <si>
    <t xml:space="preserve">1.3.4</t>
  </si>
  <si>
    <t xml:space="preserve">94992</t>
  </si>
  <si>
    <t xml:space="preserve">EXECUÇÃO DE PASSEIO (CALÇADA) OU PISO DE CONCRETO COM CONCRETO MOLDADO IN LOCO, FEITO EM OBRA, ACABAMENTO CONVENCIONAL, ESPESSURA 5 CM, NÃO ARMADO. AF_07/2016</t>
  </si>
  <si>
    <t xml:space="preserve">1.3.5</t>
  </si>
  <si>
    <t xml:space="preserve">101094</t>
  </si>
  <si>
    <t xml:space="preserve">PISO PODOTÁTIL EM PLACAS DE CONCRETO, DIRECIONAL OU ALERTA, ASSENTADO COM ARGAMASSA COLANTE TIPO ACIII - FORNECIMENTO E INSTALAÇÃO. AF_05/2020</t>
  </si>
  <si>
    <t xml:space="preserve">1.3.6</t>
  </si>
  <si>
    <t xml:space="preserve">04</t>
  </si>
  <si>
    <t xml:space="preserve">RAMPA DE ACESSIBILIDADE, INCLUSIVE PINTURA E PISO TÁTIL DE ALERTA</t>
  </si>
  <si>
    <t xml:space="preserve">un</t>
  </si>
  <si>
    <t xml:space="preserve">TOTAL ITEM 1.3</t>
  </si>
  <si>
    <t xml:space="preserve">1.4</t>
  </si>
  <si>
    <t xml:space="preserve">SINALIZAÇÃO</t>
  </si>
  <si>
    <t xml:space="preserve">1.4.1</t>
  </si>
  <si>
    <t xml:space="preserve">05</t>
  </si>
  <si>
    <t xml:space="preserve">SUPORTE METÁLICO D = 3'', PAREDE 3,35MM, H=3,0M, GALVANIZADO A FOGO</t>
  </si>
  <si>
    <t xml:space="preserve">1.4.2</t>
  </si>
  <si>
    <t xml:space="preserve">06</t>
  </si>
  <si>
    <t xml:space="preserve">PLACA DE SINALIZAÇÃO VERTICAL EM AÇO NUM 16 COM PINTURA REFLETIVA</t>
  </si>
  <si>
    <t xml:space="preserve">m² </t>
  </si>
  <si>
    <t xml:space="preserve">TOTAL ITEM 1.4</t>
  </si>
  <si>
    <t xml:space="preserve">1.5</t>
  </si>
  <si>
    <t xml:space="preserve">SERVIÇOS FINAIS </t>
  </si>
  <si>
    <t xml:space="preserve">1.5.1</t>
  </si>
  <si>
    <t xml:space="preserve">03</t>
  </si>
  <si>
    <t xml:space="preserve">LIMPEZA FINAL DA PISTA E ENTORNO COM RECOLHIMENTO DE ENTULHO </t>
  </si>
  <si>
    <t xml:space="preserve">TOTAL ITEM 1.5</t>
  </si>
  <si>
    <t xml:space="preserve">SUBTOTAL Rua Affonso Roehde</t>
  </si>
  <si>
    <t xml:space="preserve">2. Rua N. Sra. da Conceição</t>
  </si>
  <si>
    <t xml:space="preserve">2.1</t>
  </si>
  <si>
    <t xml:space="preserve">2.1.1</t>
  </si>
  <si>
    <t xml:space="preserve">2.2</t>
  </si>
  <si>
    <t xml:space="preserve">2.2.1</t>
  </si>
  <si>
    <t xml:space="preserve">2.2.2</t>
  </si>
  <si>
    <t xml:space="preserve">2.2.3</t>
  </si>
  <si>
    <t xml:space="preserve">2.3</t>
  </si>
  <si>
    <t xml:space="preserve">2.3.1</t>
  </si>
  <si>
    <t xml:space="preserve">2.3.2</t>
  </si>
  <si>
    <t xml:space="preserve">2.3.3</t>
  </si>
  <si>
    <t xml:space="preserve">2.3.4</t>
  </si>
  <si>
    <t xml:space="preserve">2.3.5</t>
  </si>
  <si>
    <t xml:space="preserve">2.4</t>
  </si>
  <si>
    <t xml:space="preserve">2.4.1</t>
  </si>
  <si>
    <t xml:space="preserve">2.4.2</t>
  </si>
  <si>
    <t xml:space="preserve">2.5</t>
  </si>
  <si>
    <t xml:space="preserve">2.5.1</t>
  </si>
  <si>
    <t xml:space="preserve">SUBTOTAL  Rua N. Sra. da Conceição</t>
  </si>
  <si>
    <t xml:space="preserve">3. Rua da Praça</t>
  </si>
  <si>
    <t xml:space="preserve">3.1</t>
  </si>
  <si>
    <t xml:space="preserve">3.1.0</t>
  </si>
  <si>
    <t xml:space="preserve">78471</t>
  </si>
  <si>
    <t xml:space="preserve">PLACA DE OBRA EM CHAPA DE ACO GALVANIZADO FIXADA EM QUADRO DE MADEIRA SOBRE PONTALETES DE 7,5X7,5CM - FORNECIMENTO E INSTALAÇÃO</t>
  </si>
  <si>
    <t xml:space="preserve">3.1.1</t>
  </si>
  <si>
    <t xml:space="preserve">3.2</t>
  </si>
  <si>
    <t xml:space="preserve">3.2.1</t>
  </si>
  <si>
    <t xml:space="preserve">3.2.2</t>
  </si>
  <si>
    <t xml:space="preserve">3.2.3</t>
  </si>
  <si>
    <t xml:space="preserve">3.3</t>
  </si>
  <si>
    <t xml:space="preserve">3.3.1</t>
  </si>
  <si>
    <t xml:space="preserve">3.3.2</t>
  </si>
  <si>
    <t xml:space="preserve">3.3.3</t>
  </si>
  <si>
    <t xml:space="preserve">3.3.4</t>
  </si>
  <si>
    <t xml:space="preserve">3.3.5</t>
  </si>
  <si>
    <t xml:space="preserve">3.3.6</t>
  </si>
  <si>
    <t xml:space="preserve">3.4</t>
  </si>
  <si>
    <t xml:space="preserve">3.4.1</t>
  </si>
  <si>
    <t xml:space="preserve">3.4.2</t>
  </si>
  <si>
    <t xml:space="preserve">3.5</t>
  </si>
  <si>
    <t xml:space="preserve">3.5.1</t>
  </si>
  <si>
    <t xml:space="preserve">SUBTOTAL Rua da Praça</t>
  </si>
  <si>
    <t xml:space="preserve"> 4. Rua Ernesto Dorneles</t>
  </si>
  <si>
    <t xml:space="preserve">4.1</t>
  </si>
  <si>
    <t xml:space="preserve">4.1.1</t>
  </si>
  <si>
    <t xml:space="preserve">4.2</t>
  </si>
  <si>
    <t xml:space="preserve">4.2.1</t>
  </si>
  <si>
    <t xml:space="preserve">4.2.2</t>
  </si>
  <si>
    <t xml:space="preserve">4.2.3</t>
  </si>
  <si>
    <t xml:space="preserve">4.3</t>
  </si>
  <si>
    <t xml:space="preserve">4.3.1</t>
  </si>
  <si>
    <t xml:space="preserve">4.3.2</t>
  </si>
  <si>
    <t xml:space="preserve">4.3.3</t>
  </si>
  <si>
    <t xml:space="preserve">4.3.4</t>
  </si>
  <si>
    <t xml:space="preserve">4.3.5</t>
  </si>
  <si>
    <t xml:space="preserve">4.3.6</t>
  </si>
  <si>
    <t xml:space="preserve">4.4</t>
  </si>
  <si>
    <t xml:space="preserve">4.4.1</t>
  </si>
  <si>
    <t xml:space="preserve">4.4.2</t>
  </si>
  <si>
    <t xml:space="preserve">4.5</t>
  </si>
  <si>
    <t xml:space="preserve">4.5.1</t>
  </si>
  <si>
    <t xml:space="preserve">SUBTOTAL  Rua Ernesto Dorneles</t>
  </si>
  <si>
    <t xml:space="preserve">5.  Rua Guarani</t>
  </si>
  <si>
    <t xml:space="preserve">5.1</t>
  </si>
  <si>
    <t xml:space="preserve">5.1.1</t>
  </si>
  <si>
    <t xml:space="preserve">5.2</t>
  </si>
  <si>
    <t xml:space="preserve">5.2.1</t>
  </si>
  <si>
    <t xml:space="preserve">5.2.2</t>
  </si>
  <si>
    <t xml:space="preserve">5.2.3</t>
  </si>
  <si>
    <t xml:space="preserve">5.3</t>
  </si>
  <si>
    <t xml:space="preserve">5.3.1</t>
  </si>
  <si>
    <t xml:space="preserve">5.3.2</t>
  </si>
  <si>
    <t xml:space="preserve">5.3.3</t>
  </si>
  <si>
    <t xml:space="preserve">5.3.4</t>
  </si>
  <si>
    <t xml:space="preserve">5.3.5</t>
  </si>
  <si>
    <t xml:space="preserve">5.3.6</t>
  </si>
  <si>
    <t xml:space="preserve">5.4</t>
  </si>
  <si>
    <t xml:space="preserve">5.4.1</t>
  </si>
  <si>
    <t xml:space="preserve">5.4.2</t>
  </si>
  <si>
    <t xml:space="preserve">5.5</t>
  </si>
  <si>
    <t xml:space="preserve">5.5.1</t>
  </si>
  <si>
    <t xml:space="preserve">SUBTOTAL Rua Guarani</t>
  </si>
  <si>
    <t xml:space="preserve">TOTAL GERAL </t>
  </si>
  <si>
    <t xml:space="preserve">DECLARO PARA OS DEVIDOS FINS QUE OS ENCARGOS SOCIAIS ATENDEM AOS PERCENTUAIS ESTABELECIDOS NO SINAPI 07/21 PARA O ESTADO DO RIO GRANDE DO SUL PARA MÃO DE OBRA HORISTA 82,28% E MENSALISTA 46,00%</t>
  </si>
  <si>
    <t xml:space="preserve">PREFEITURA MUNICIPAL DE TRÊS DE MAIO</t>
  </si>
  <si>
    <t xml:space="preserve">CRONOGRAMA FÍSICO-FINANCEIRO</t>
  </si>
  <si>
    <t xml:space="preserve">TOTAL DA ETAPA</t>
  </si>
  <si>
    <t xml:space="preserve">MÊS</t>
  </si>
  <si>
    <t xml:space="preserve">1º MÊS</t>
  </si>
  <si>
    <t xml:space="preserve">2º MÊS</t>
  </si>
  <si>
    <t xml:space="preserve">3º MÊS</t>
  </si>
  <si>
    <t xml:space="preserve">4º MÊS</t>
  </si>
  <si>
    <t xml:space="preserve">5º MÊS</t>
  </si>
  <si>
    <t xml:space="preserve">TOTAL ACUMULADO</t>
  </si>
</sst>
</file>

<file path=xl/styles.xml><?xml version="1.0" encoding="utf-8"?>
<styleSheet xmlns="http://schemas.openxmlformats.org/spreadsheetml/2006/main">
  <numFmts count="18">
    <numFmt numFmtId="164" formatCode="General"/>
    <numFmt numFmtId="165" formatCode="&quot; R$ &quot;* #,##0.00\ ;&quot;-R$ &quot;* #,##0.00\ ;&quot; R$ &quot;* \-#\ ;\ @\ "/>
    <numFmt numFmtId="166" formatCode="0%"/>
    <numFmt numFmtId="167" formatCode="\ * #,##0.00\ ;\ * \(#,##0.00\);\ * \-#\ ;\ @\ "/>
    <numFmt numFmtId="168" formatCode="0.00&quot; km&quot;"/>
    <numFmt numFmtId="169" formatCode="#,##0"/>
    <numFmt numFmtId="170" formatCode="0.00%"/>
    <numFmt numFmtId="171" formatCode="mm/yy"/>
    <numFmt numFmtId="172" formatCode="#"/>
    <numFmt numFmtId="173" formatCode="0.00"/>
    <numFmt numFmtId="174" formatCode="\ * #,##0.00\ ;\-* #,##0.00\ ;\ * \-#\ ;\ @\ "/>
    <numFmt numFmtId="175" formatCode="0"/>
    <numFmt numFmtId="176" formatCode="dd/mm/yy"/>
    <numFmt numFmtId="177" formatCode="\ * #,##0.0\ ;\-* #,##0.0\ ;\ * \-#\ ;\ @\ "/>
    <numFmt numFmtId="178" formatCode="\ * #,##0.00000000\ ;\-* #,##0.00000000\ ;\ * \-#\ ;\ @\ "/>
    <numFmt numFmtId="179" formatCode="#,##0.00"/>
    <numFmt numFmtId="180" formatCode="@"/>
    <numFmt numFmtId="181" formatCode="&quot; R$&quot;* #,##0.00\ ;&quot;-R$&quot;* #,##0.00\ ;&quot; R$&quot;* \-#\ ;\ @\ "/>
  </numFmts>
  <fonts count="39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FFFFFF"/>
      <name val="Calibri"/>
      <family val="2"/>
    </font>
    <font>
      <sz val="11"/>
      <color rgb="FF008000"/>
      <name val="Calibri"/>
      <family val="2"/>
    </font>
    <font>
      <b val="true"/>
      <sz val="11"/>
      <color rgb="FFFF9900"/>
      <name val="Calibri"/>
      <family val="2"/>
    </font>
    <font>
      <b val="true"/>
      <sz val="11"/>
      <color rgb="FFFFFFFF"/>
      <name val="Calibri"/>
      <family val="2"/>
    </font>
    <font>
      <sz val="11"/>
      <color rgb="FFFF9900"/>
      <name val="Calibri"/>
      <family val="2"/>
    </font>
    <font>
      <sz val="11"/>
      <color rgb="FF333399"/>
      <name val="Calibri"/>
      <family val="2"/>
    </font>
    <font>
      <sz val="10"/>
      <name val="Arial"/>
      <family val="2"/>
    </font>
    <font>
      <b val="true"/>
      <sz val="11"/>
      <color rgb="FF333333"/>
      <name val="Calibri"/>
      <family val="2"/>
    </font>
    <font>
      <sz val="11"/>
      <color rgb="FFFF0000"/>
      <name val="Calibri"/>
      <family val="2"/>
    </font>
    <font>
      <i val="true"/>
      <sz val="11"/>
      <color rgb="FF808080"/>
      <name val="Calibri"/>
      <family val="2"/>
    </font>
    <font>
      <b val="true"/>
      <sz val="11"/>
      <color rgb="FF000000"/>
      <name val="Calibri"/>
      <family val="2"/>
    </font>
    <font>
      <b val="true"/>
      <sz val="18"/>
      <color rgb="FF003366"/>
      <name val="Cambria"/>
      <family val="2"/>
    </font>
    <font>
      <b val="true"/>
      <sz val="15"/>
      <color rgb="FF003366"/>
      <name val="Calibri"/>
      <family val="2"/>
    </font>
    <font>
      <b val="true"/>
      <sz val="13"/>
      <color rgb="FF003366"/>
      <name val="Calibri"/>
      <family val="2"/>
    </font>
    <font>
      <b val="true"/>
      <sz val="11"/>
      <color rgb="FF003366"/>
      <name val="Calibri"/>
      <family val="2"/>
    </font>
    <font>
      <b val="true"/>
      <sz val="14"/>
      <name val="Amphion"/>
      <family val="2"/>
    </font>
    <font>
      <b val="true"/>
      <sz val="18"/>
      <name val="Amphion"/>
      <family val="2"/>
    </font>
    <font>
      <b val="true"/>
      <sz val="12"/>
      <color rgb="FFFF0000"/>
      <name val="Amphion"/>
      <family val="2"/>
    </font>
    <font>
      <b val="true"/>
      <sz val="16"/>
      <name val="Amphion"/>
      <family val="2"/>
    </font>
    <font>
      <b val="true"/>
      <sz val="10"/>
      <name val="Arial"/>
      <family val="2"/>
    </font>
    <font>
      <b val="true"/>
      <sz val="14"/>
      <name val="Arial"/>
      <family val="2"/>
    </font>
    <font>
      <b val="true"/>
      <sz val="10"/>
      <color rgb="FFFFFFFF"/>
      <name val="Arial"/>
      <family val="2"/>
    </font>
    <font>
      <sz val="10"/>
      <color rgb="FF000000"/>
      <name val="Arial"/>
      <family val="2"/>
    </font>
    <font>
      <b val="true"/>
      <sz val="10"/>
      <color rgb="FF000000"/>
      <name val="Arial"/>
      <family val="2"/>
    </font>
    <font>
      <b val="true"/>
      <sz val="12"/>
      <name val="Arial"/>
      <family val="2"/>
    </font>
    <font>
      <b val="true"/>
      <sz val="11"/>
      <name val="Arial"/>
      <family val="2"/>
    </font>
    <font>
      <b val="true"/>
      <sz val="22"/>
      <name val="Calibri"/>
      <family val="2"/>
    </font>
    <font>
      <b val="true"/>
      <sz val="16"/>
      <name val="Arial"/>
      <family val="2"/>
    </font>
    <font>
      <b val="true"/>
      <sz val="28"/>
      <name val="Arial"/>
      <family val="2"/>
    </font>
    <font>
      <b val="true"/>
      <sz val="36"/>
      <name val="Arial"/>
      <family val="2"/>
    </font>
    <font>
      <b val="true"/>
      <sz val="18"/>
      <name val="Arial"/>
      <family val="2"/>
    </font>
    <font>
      <b val="true"/>
      <sz val="15"/>
      <name val="Arial"/>
      <family val="2"/>
    </font>
    <font>
      <sz val="15"/>
      <name val="Arial"/>
      <family val="2"/>
    </font>
    <font>
      <sz val="15"/>
      <name val="Calibri"/>
      <family val="2"/>
    </font>
    <font>
      <sz val="15"/>
      <color rgb="FFFF000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FF99CC"/>
      </patternFill>
    </fill>
    <fill>
      <patternFill patternType="solid">
        <fgColor rgb="FFCCFFFF"/>
        <bgColor rgb="FFCCFFCC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70C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B0F0"/>
      </patternFill>
    </fill>
    <fill>
      <patternFill patternType="solid">
        <fgColor rgb="FFFF9900"/>
        <bgColor rgb="FFFFCC00"/>
      </patternFill>
    </fill>
    <fill>
      <patternFill patternType="solid">
        <fgColor rgb="FFC0C0C0"/>
        <bgColor rgb="FFBFBFBF"/>
      </patternFill>
    </fill>
    <fill>
      <patternFill patternType="solid">
        <fgColor rgb="FF969696"/>
        <bgColor rgb="FFA6A6A6"/>
      </patternFill>
    </fill>
    <fill>
      <patternFill patternType="solid">
        <fgColor rgb="FFFFFFCC"/>
        <bgColor rgb="FFFFFFFF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A6A6A6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BFBFBF"/>
        <bgColor rgb="FFC0C0C0"/>
      </patternFill>
    </fill>
  </fills>
  <borders count="53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 style="medium"/>
      <right/>
      <top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6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4" borderId="0" applyFont="true" applyBorder="false" applyAlignment="true" applyProtection="false">
      <alignment horizontal="general" vertical="bottom" textRotation="0" wrapText="false" indent="0" shrinkToFit="false"/>
    </xf>
    <xf numFmtId="164" fontId="0" fillId="5" borderId="0" applyFont="true" applyBorder="false" applyAlignment="true" applyProtection="false">
      <alignment horizontal="general" vertical="bottom" textRotation="0" wrapText="false" indent="0" shrinkToFit="false"/>
    </xf>
    <xf numFmtId="164" fontId="0" fillId="6" borderId="0" applyFont="true" applyBorder="false" applyAlignment="true" applyProtection="false">
      <alignment horizontal="general" vertical="bottom" textRotation="0" wrapText="false" indent="0" shrinkToFit="false"/>
    </xf>
    <xf numFmtId="164" fontId="0" fillId="7" borderId="0" applyFont="true" applyBorder="false" applyAlignment="true" applyProtection="false">
      <alignment horizontal="general" vertical="bottom" textRotation="0" wrapText="false" indent="0" shrinkToFit="false"/>
    </xf>
    <xf numFmtId="164" fontId="0" fillId="8" borderId="0" applyFont="true" applyBorder="false" applyAlignment="true" applyProtection="false">
      <alignment horizontal="general" vertical="bottom" textRotation="0" wrapText="false" indent="0" shrinkToFit="false"/>
    </xf>
    <xf numFmtId="164" fontId="0" fillId="9" borderId="0" applyFont="true" applyBorder="false" applyAlignment="true" applyProtection="false">
      <alignment horizontal="general" vertical="bottom" textRotation="0" wrapText="false" indent="0" shrinkToFit="false"/>
    </xf>
    <xf numFmtId="164" fontId="0" fillId="10" borderId="0" applyFont="true" applyBorder="false" applyAlignment="true" applyProtection="false">
      <alignment horizontal="general" vertical="bottom" textRotation="0" wrapText="false" indent="0" shrinkToFit="false"/>
    </xf>
    <xf numFmtId="164" fontId="0" fillId="5" borderId="0" applyFont="true" applyBorder="false" applyAlignment="true" applyProtection="false">
      <alignment horizontal="general" vertical="bottom" textRotation="0" wrapText="false" indent="0" shrinkToFit="false"/>
    </xf>
    <xf numFmtId="164" fontId="0" fillId="8" borderId="0" applyFont="true" applyBorder="false" applyAlignment="true" applyProtection="false">
      <alignment horizontal="general" vertical="bottom" textRotation="0" wrapText="false" indent="0" shrinkToFit="false"/>
    </xf>
    <xf numFmtId="164" fontId="0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4" fillId="14" borderId="0" applyFont="true" applyBorder="false" applyAlignment="true" applyProtection="false">
      <alignment horizontal="general" vertical="bottom" textRotation="0" wrapText="false" indent="0" shrinkToFit="false"/>
    </xf>
    <xf numFmtId="164" fontId="4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6" fillId="16" borderId="1" applyFont="true" applyBorder="true" applyAlignment="true" applyProtection="false">
      <alignment horizontal="general" vertical="bottom" textRotation="0" wrapText="false" indent="0" shrinkToFit="false"/>
    </xf>
    <xf numFmtId="164" fontId="7" fillId="17" borderId="2" applyFont="true" applyBorder="true" applyAlignment="true" applyProtection="false">
      <alignment horizontal="general" vertical="bottom" textRotation="0" wrapText="false" indent="0" shrinkToFit="false"/>
    </xf>
    <xf numFmtId="164" fontId="8" fillId="0" borderId="3" applyFont="true" applyBorder="true" applyAlignment="true" applyProtection="false">
      <alignment horizontal="general" vertical="bottom" textRotation="0" wrapText="false" indent="0" shrinkToFit="false"/>
    </xf>
    <xf numFmtId="164" fontId="9" fillId="7" borderId="1" applyFont="true" applyBorder="true" applyAlignment="true" applyProtection="false">
      <alignment horizontal="general" vertical="bottom" textRotation="0" wrapText="false" indent="0" shrinkToFit="false"/>
    </xf>
    <xf numFmtId="165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18" borderId="4" applyFont="true" applyBorder="true" applyAlignment="true" applyProtection="false">
      <alignment horizontal="general" vertical="bottom" textRotation="0" wrapText="false" indent="0" shrinkToFit="false"/>
    </xf>
    <xf numFmtId="166" fontId="1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16" borderId="5" applyFont="true" applyBorder="tru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0" borderId="6" applyFont="true" applyBorder="true" applyAlignment="true" applyProtection="false">
      <alignment horizontal="general" vertical="bottom" textRotation="0" wrapText="false" indent="0" shrinkToFit="false"/>
    </xf>
    <xf numFmtId="164" fontId="15" fillId="0" borderId="0" applyFont="true" applyBorder="false" applyAlignment="true" applyProtection="false">
      <alignment horizontal="general" vertical="bottom" textRotation="0" wrapText="false" indent="0" shrinkToFit="false"/>
    </xf>
    <xf numFmtId="164" fontId="15" fillId="0" borderId="0" applyFont="true" applyBorder="false" applyAlignment="true" applyProtection="false">
      <alignment horizontal="general" vertical="bottom" textRotation="0" wrapText="false" indent="0" shrinkToFit="false"/>
    </xf>
    <xf numFmtId="164" fontId="16" fillId="0" borderId="7" applyFont="true" applyBorder="true" applyAlignment="true" applyProtection="false">
      <alignment horizontal="general" vertical="bottom" textRotation="0" wrapText="false" indent="0" shrinkToFit="false"/>
    </xf>
    <xf numFmtId="164" fontId="15" fillId="0" borderId="0" applyFont="true" applyBorder="false" applyAlignment="true" applyProtection="false">
      <alignment horizontal="general" vertical="bottom" textRotation="0" wrapText="false" indent="0" shrinkToFit="false"/>
    </xf>
    <xf numFmtId="164" fontId="17" fillId="0" borderId="8" applyFont="true" applyBorder="true" applyAlignment="true" applyProtection="false">
      <alignment horizontal="general" vertical="bottom" textRotation="0" wrapText="false" indent="0" shrinkToFit="false"/>
    </xf>
    <xf numFmtId="164" fontId="18" fillId="0" borderId="9" applyFont="true" applyBorder="true" applyAlignment="true" applyProtection="false">
      <alignment horizontal="general" vertical="bottom" textRotation="0" wrapText="false" indent="0" shrinkToFit="false"/>
    </xf>
    <xf numFmtId="164" fontId="18" fillId="0" borderId="0" applyFont="true" applyBorder="false" applyAlignment="true" applyProtection="false">
      <alignment horizontal="general" vertical="bottom" textRotation="0" wrapText="false" indent="0" shrinkToFit="false"/>
    </xf>
    <xf numFmtId="167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19" borderId="0" applyFont="true" applyBorder="false" applyAlignment="true" applyProtection="false">
      <alignment horizontal="general" vertical="bottom" textRotation="0" wrapText="false" indent="0" shrinkToFit="false"/>
    </xf>
    <xf numFmtId="164" fontId="4" fillId="20" borderId="0" applyFont="true" applyBorder="false" applyAlignment="true" applyProtection="false">
      <alignment horizontal="general" vertical="bottom" textRotation="0" wrapText="false" indent="0" shrinkToFit="false"/>
    </xf>
    <xf numFmtId="164" fontId="4" fillId="21" borderId="0" applyFont="true" applyBorder="false" applyAlignment="true" applyProtection="false">
      <alignment horizontal="general" vertical="bottom" textRotation="0" wrapText="false" indent="0" shrinkToFit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4" fillId="14" borderId="0" applyFont="true" applyBorder="false" applyAlignment="true" applyProtection="false">
      <alignment horizontal="general" vertical="bottom" textRotation="0" wrapText="false" indent="0" shrinkToFit="false"/>
    </xf>
    <xf numFmtId="164" fontId="4" fillId="22" borderId="0" applyFont="true" applyBorder="false" applyAlignment="true" applyProtection="false">
      <alignment horizontal="general" vertical="bottom" textRotation="0" wrapText="false" indent="0" shrinkToFit="false"/>
    </xf>
  </cellStyleXfs>
  <cellXfs count="20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44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0" xfId="44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11" xfId="4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12" xfId="44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1" xfId="44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0" borderId="11" xfId="44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11" xfId="44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3" xfId="43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0" xfId="44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14" xfId="4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0" xfId="4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44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10" fillId="0" borderId="0" xfId="44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0" xfId="44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5" xfId="43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9" fillId="0" borderId="14" xfId="4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0" borderId="0" xfId="4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0" borderId="16" xfId="4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17" xfId="4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16" xfId="4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4" xfId="44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10" fillId="0" borderId="0" xfId="44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0" xfId="44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0" fontId="10" fillId="0" borderId="15" xfId="44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6" xfId="44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0" borderId="17" xfId="4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10" fillId="0" borderId="17" xfId="44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17" xfId="44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0" fillId="0" borderId="17" xfId="44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17" xfId="44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3" fillId="0" borderId="18" xfId="44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3" fillId="0" borderId="19" xfId="4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20" xfId="4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23" borderId="21" xfId="44" applyFont="true" applyBorder="true" applyAlignment="true" applyProtection="false">
      <alignment horizontal="left" vertical="center" textRotation="0" wrapText="false" indent="5" shrinkToFit="false"/>
      <protection locked="true" hidden="false"/>
    </xf>
    <xf numFmtId="164" fontId="24" fillId="23" borderId="22" xfId="4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4" fillId="23" borderId="12" xfId="4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3" fillId="0" borderId="23" xfId="4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24" xfId="44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3" fillId="0" borderId="25" xfId="44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3" fillId="0" borderId="26" xfId="44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0" fillId="0" borderId="27" xfId="6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25" fillId="0" borderId="28" xfId="61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0" fillId="0" borderId="29" xfId="4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0" fillId="0" borderId="30" xfId="6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30" xfId="44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0" fillId="0" borderId="30" xfId="6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3" fontId="10" fillId="0" borderId="30" xfId="4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4" fontId="0" fillId="0" borderId="31" xfId="61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4" fontId="0" fillId="0" borderId="31" xfId="6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0" fillId="0" borderId="32" xfId="17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4" fontId="10" fillId="0" borderId="0" xfId="44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3" borderId="21" xfId="44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10" fillId="23" borderId="22" xfId="61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23" borderId="22" xfId="44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26" fillId="23" borderId="22" xfId="6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23" borderId="22" xfId="44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4" fontId="10" fillId="23" borderId="22" xfId="61" applyFont="false" applyBorder="true" applyAlignment="true" applyProtection="true">
      <alignment horizontal="right" vertical="center" textRotation="0" wrapText="false" indent="0" shrinkToFit="false"/>
      <protection locked="true" hidden="false"/>
    </xf>
    <xf numFmtId="174" fontId="10" fillId="23" borderId="22" xfId="61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23" fillId="23" borderId="11" xfId="61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23" fillId="23" borderId="12" xfId="61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23" fillId="23" borderId="33" xfId="61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23" fillId="0" borderId="34" xfId="4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4" fontId="0" fillId="0" borderId="27" xfId="6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34" xfId="4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1" xfId="6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31" xfId="44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0" fillId="0" borderId="31" xfId="6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3" fontId="10" fillId="0" borderId="31" xfId="4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4" fontId="0" fillId="0" borderId="32" xfId="61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0" fillId="0" borderId="30" xfId="4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31" xfId="44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3" fontId="26" fillId="0" borderId="30" xfId="4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35" xfId="4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30" xfId="44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5" fontId="23" fillId="23" borderId="22" xfId="6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23" fillId="23" borderId="22" xfId="6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3" fontId="10" fillId="23" borderId="22" xfId="4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3" fillId="23" borderId="22" xfId="61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23" fillId="23" borderId="20" xfId="61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27" fillId="0" borderId="34" xfId="4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4" fontId="0" fillId="0" borderId="36" xfId="6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26" fillId="0" borderId="30" xfId="6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3" fillId="0" borderId="14" xfId="4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4" fontId="0" fillId="0" borderId="11" xfId="6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37" xfId="4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36" xfId="4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36" xfId="44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26" fillId="0" borderId="36" xfId="6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3" fontId="26" fillId="0" borderId="38" xfId="4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5" fontId="10" fillId="0" borderId="30" xfId="4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30" xfId="4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5" fontId="10" fillId="23" borderId="22" xfId="61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0" fillId="23" borderId="22" xfId="61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76" fontId="23" fillId="23" borderId="16" xfId="4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10" fillId="23" borderId="17" xfId="44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23" borderId="17" xfId="44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26" fillId="23" borderId="17" xfId="6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10" fillId="23" borderId="17" xfId="61" applyFont="false" applyBorder="true" applyAlignment="true" applyProtection="true">
      <alignment horizontal="right" vertical="center" textRotation="0" wrapText="false" indent="0" shrinkToFit="false"/>
      <protection locked="true" hidden="false"/>
    </xf>
    <xf numFmtId="173" fontId="10" fillId="23" borderId="17" xfId="61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29" fillId="23" borderId="12" xfId="61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29" fillId="23" borderId="20" xfId="61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24" fillId="23" borderId="22" xfId="44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4" fillId="23" borderId="12" xfId="44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7" fontId="0" fillId="0" borderId="31" xfId="61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7" fontId="0" fillId="0" borderId="31" xfId="6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8" fillId="23" borderId="21" xfId="4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8" fillId="23" borderId="22" xfId="4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8" fillId="23" borderId="22" xfId="44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8" fillId="23" borderId="12" xfId="4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3" fillId="0" borderId="39" xfId="4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3" fillId="0" borderId="40" xfId="4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3" fillId="0" borderId="41" xfId="4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8" fontId="10" fillId="0" borderId="0" xfId="44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6" fontId="23" fillId="23" borderId="14" xfId="4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10" fillId="23" borderId="0" xfId="44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23" borderId="0" xfId="44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26" fillId="23" borderId="0" xfId="6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10" fillId="23" borderId="0" xfId="61" applyFont="false" applyBorder="true" applyAlignment="true" applyProtection="true">
      <alignment horizontal="right" vertical="center" textRotation="0" wrapText="false" indent="0" shrinkToFit="false"/>
      <protection locked="true" hidden="false"/>
    </xf>
    <xf numFmtId="173" fontId="10" fillId="23" borderId="0" xfId="61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29" fillId="23" borderId="11" xfId="61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29" fillId="23" borderId="13" xfId="61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6" fontId="23" fillId="0" borderId="20" xfId="44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0" fillId="0" borderId="20" xfId="4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1" fillId="0" borderId="10" xfId="46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1" fillId="0" borderId="11" xfId="46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1" fillId="0" borderId="13" xfId="46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1" fillId="24" borderId="0" xfId="46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30" fillId="0" borderId="42" xfId="4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30" fillId="0" borderId="25" xfId="4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0" fillId="0" borderId="25" xfId="4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0" fillId="0" borderId="25" xfId="46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0" fontId="31" fillId="0" borderId="25" xfId="4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1" fillId="0" borderId="25" xfId="46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31" fillId="0" borderId="25" xfId="4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1" fillId="0" borderId="25" xfId="46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31" fillId="0" borderId="14" xfId="46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1" fillId="0" borderId="0" xfId="46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1" fillId="0" borderId="15" xfId="46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0" fillId="24" borderId="0" xfId="4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0" fillId="0" borderId="43" xfId="4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30" fillId="0" borderId="40" xfId="4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0" fillId="0" borderId="40" xfId="4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0" fillId="0" borderId="40" xfId="46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0" fontId="31" fillId="0" borderId="40" xfId="4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1" fillId="0" borderId="40" xfId="46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31" fillId="0" borderId="40" xfId="4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1" fillId="0" borderId="40" xfId="46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31" fillId="0" borderId="16" xfId="46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1" fillId="0" borderId="17" xfId="46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1" fillId="0" borderId="18" xfId="46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1" fillId="0" borderId="44" xfId="46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30" fillId="0" borderId="45" xfId="4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30" fillId="0" borderId="46" xfId="4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0" fillId="0" borderId="46" xfId="4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0" fillId="0" borderId="47" xfId="4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1" fillId="24" borderId="0" xfId="46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32" fillId="24" borderId="19" xfId="4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3" fillId="24" borderId="0" xfId="46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34" fillId="0" borderId="21" xfId="4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4" fillId="0" borderId="20" xfId="4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4" fillId="0" borderId="20" xfId="46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1" fillId="0" borderId="20" xfId="4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1" fillId="24" borderId="0" xfId="46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31" fillId="0" borderId="12" xfId="4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1" fillId="24" borderId="0" xfId="4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44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4" fillId="23" borderId="35" xfId="44" applyFont="true" applyBorder="true" applyAlignment="true" applyProtection="false">
      <alignment horizontal="left" vertical="center" textRotation="0" wrapText="false" indent="5" shrinkToFit="false"/>
      <protection locked="true" hidden="false"/>
    </xf>
    <xf numFmtId="164" fontId="35" fillId="0" borderId="48" xfId="46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79" fontId="36" fillId="0" borderId="48" xfId="46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36" fillId="25" borderId="48" xfId="4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9" fontId="36" fillId="0" borderId="48" xfId="46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36" fillId="25" borderId="48" xfId="4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36" fillId="0" borderId="48" xfId="4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36" fillId="0" borderId="49" xfId="4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36" fillId="24" borderId="0" xfId="4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80" fontId="36" fillId="0" borderId="37" xfId="4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81" fontId="36" fillId="0" borderId="31" xfId="46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9" fontId="36" fillId="0" borderId="31" xfId="46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36" fillId="25" borderId="31" xfId="4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37" fillId="25" borderId="31" xfId="4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37" fillId="25" borderId="32" xfId="4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9" fontId="36" fillId="24" borderId="0" xfId="46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37" fillId="24" borderId="0" xfId="46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6" fillId="0" borderId="31" xfId="46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81" fontId="36" fillId="0" borderId="31" xfId="46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8" fillId="0" borderId="37" xfId="4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5" fillId="0" borderId="31" xfId="46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81" fontId="35" fillId="0" borderId="31" xfId="46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81" fontId="36" fillId="0" borderId="31" xfId="46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0" fontId="36" fillId="25" borderId="31" xfId="4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36" fillId="25" borderId="31" xfId="4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9" fontId="36" fillId="0" borderId="31" xfId="4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36" fillId="25" borderId="31" xfId="4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36" fillId="25" borderId="32" xfId="4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9" fontId="36" fillId="24" borderId="0" xfId="4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36" fillId="24" borderId="0" xfId="4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8" fillId="0" borderId="50" xfId="4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5" fillId="0" borderId="51" xfId="46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81" fontId="35" fillId="0" borderId="51" xfId="46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81" fontId="36" fillId="0" borderId="51" xfId="46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0" fontId="36" fillId="25" borderId="51" xfId="4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36" fillId="25" borderId="51" xfId="4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9" fontId="36" fillId="0" borderId="51" xfId="4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36" fillId="25" borderId="52" xfId="4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9" fontId="36" fillId="24" borderId="0" xfId="49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5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Ênfase1 2" xfId="20"/>
    <cellStyle name="20% - Ênfase2 2" xfId="21"/>
    <cellStyle name="20% - Ênfase3 2" xfId="22"/>
    <cellStyle name="20% - Ênfase4 2" xfId="23"/>
    <cellStyle name="20% - Ênfase5 2" xfId="24"/>
    <cellStyle name="20% - Ênfase6 2" xfId="25"/>
    <cellStyle name="40% - Ênfase1 2" xfId="26"/>
    <cellStyle name="40% - Ênfase2 2" xfId="27"/>
    <cellStyle name="40% - Ênfase3 2" xfId="28"/>
    <cellStyle name="40% - Ênfase4 2" xfId="29"/>
    <cellStyle name="40% - Ênfase5 2" xfId="30"/>
    <cellStyle name="40% - Ênfase6 2" xfId="31"/>
    <cellStyle name="60% - Ênfase1 2" xfId="32"/>
    <cellStyle name="60% - Ênfase2 2" xfId="33"/>
    <cellStyle name="60% - Ênfase3 2" xfId="34"/>
    <cellStyle name="60% - Ênfase4 2" xfId="35"/>
    <cellStyle name="60% - Ênfase5 2" xfId="36"/>
    <cellStyle name="60% - Ênfase6 2" xfId="37"/>
    <cellStyle name="Bom 2" xfId="38"/>
    <cellStyle name="Cálculo 2" xfId="39"/>
    <cellStyle name="Célula de Verificação 2" xfId="40"/>
    <cellStyle name="Célula Vinculada 2" xfId="41"/>
    <cellStyle name="Entrada 2" xfId="42"/>
    <cellStyle name="Moeda 2" xfId="43"/>
    <cellStyle name="Normal 2" xfId="44"/>
    <cellStyle name="Normal 2 2" xfId="45"/>
    <cellStyle name="Normal 3" xfId="46"/>
    <cellStyle name="Nota 2" xfId="47"/>
    <cellStyle name="Porcentagem 2" xfId="48"/>
    <cellStyle name="Porcentagem 4" xfId="49"/>
    <cellStyle name="Saída 2" xfId="50"/>
    <cellStyle name="Texto de Aviso 2" xfId="51"/>
    <cellStyle name="Texto Explicativo 2" xfId="52"/>
    <cellStyle name="Total 2" xfId="53"/>
    <cellStyle name="Título 1 1" xfId="54"/>
    <cellStyle name="Título 1 1 1" xfId="55"/>
    <cellStyle name="Título 1 1 1 1" xfId="56"/>
    <cellStyle name="Título 1 2" xfId="57"/>
    <cellStyle name="Título 2 2" xfId="58"/>
    <cellStyle name="Título 3 2" xfId="59"/>
    <cellStyle name="Título 4 2" xfId="60"/>
    <cellStyle name="Vírgula 2" xfId="61"/>
    <cellStyle name="Ênfase1 2" xfId="62"/>
    <cellStyle name="Ênfase2 2" xfId="63"/>
    <cellStyle name="Ênfase3 2" xfId="64"/>
    <cellStyle name="Ênfase4 2" xfId="65"/>
    <cellStyle name="Ênfase5 2" xfId="66"/>
    <cellStyle name="Ênfase6 2" xfId="67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70C0"/>
      <rgbColor rgb="FFC0C0C0"/>
      <rgbColor rgb="FF808080"/>
      <rgbColor rgb="FFA6A6A6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BFBFB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3.wmf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4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228600</xdr:colOff>
      <xdr:row>1</xdr:row>
      <xdr:rowOff>209520</xdr:rowOff>
    </xdr:from>
    <xdr:to>
      <xdr:col>2</xdr:col>
      <xdr:colOff>743040</xdr:colOff>
      <xdr:row>6</xdr:row>
      <xdr:rowOff>104760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489960" y="419040"/>
          <a:ext cx="988200" cy="10382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11</xdr:col>
      <xdr:colOff>324000</xdr:colOff>
      <xdr:row>1</xdr:row>
      <xdr:rowOff>158400</xdr:rowOff>
    </xdr:from>
    <xdr:to>
      <xdr:col>13</xdr:col>
      <xdr:colOff>228600</xdr:colOff>
      <xdr:row>3</xdr:row>
      <xdr:rowOff>265680</xdr:rowOff>
    </xdr:to>
    <xdr:pic>
      <xdr:nvPicPr>
        <xdr:cNvPr id="1" name="Picture 1" descr=""/>
        <xdr:cNvPicPr/>
      </xdr:nvPicPr>
      <xdr:blipFill>
        <a:blip r:embed="rId1"/>
        <a:stretch/>
      </xdr:blipFill>
      <xdr:spPr>
        <a:xfrm>
          <a:off x="16510680" y="333360"/>
          <a:ext cx="1113480" cy="110484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0070C0"/>
    <pageSetUpPr fitToPage="true"/>
  </sheetPr>
  <dimension ref="B1:R13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20" workbookViewId="0">
      <selection pane="topLeft" activeCell="C16" activeCellId="0" sqref="C16:E17"/>
    </sheetView>
  </sheetViews>
  <sheetFormatPr defaultColWidth="9.15625" defaultRowHeight="13.8" zeroHeight="false" outlineLevelRow="0" outlineLevelCol="0"/>
  <cols>
    <col collapsed="false" customWidth="true" hidden="false" outlineLevel="0" max="1" min="1" style="1" width="3.71"/>
    <col collapsed="false" customWidth="true" hidden="false" outlineLevel="0" max="2" min="2" style="1" width="6.71"/>
    <col collapsed="false" customWidth="true" hidden="false" outlineLevel="0" max="3" min="3" style="1" width="14.7"/>
    <col collapsed="false" customWidth="true" hidden="false" outlineLevel="0" max="4" min="4" style="1" width="12.29"/>
    <col collapsed="false" customWidth="true" hidden="false" outlineLevel="0" max="5" min="5" style="1" width="84.42"/>
    <col collapsed="false" customWidth="true" hidden="false" outlineLevel="0" max="6" min="6" style="1" width="11.57"/>
    <col collapsed="false" customWidth="true" hidden="false" outlineLevel="0" max="7" min="7" style="1" width="9.42"/>
    <col collapsed="false" customWidth="true" hidden="false" outlineLevel="0" max="9" min="8" style="1" width="14.28"/>
    <col collapsed="false" customWidth="true" hidden="false" outlineLevel="0" max="11" min="10" style="1" width="19.71"/>
    <col collapsed="false" customWidth="true" hidden="false" outlineLevel="0" max="12" min="12" style="1" width="22.57"/>
    <col collapsed="false" customWidth="false" hidden="false" outlineLevel="0" max="13" min="13" style="1" width="9.14"/>
    <col collapsed="false" customWidth="true" hidden="false" outlineLevel="0" max="14" min="14" style="1" width="10.29"/>
    <col collapsed="false" customWidth="false" hidden="false" outlineLevel="0" max="64" min="15" style="1" width="9.14"/>
    <col collapsed="false" customWidth="true" hidden="false" outlineLevel="0" max="249" min="249" style="0" width="6.71"/>
    <col collapsed="false" customWidth="true" hidden="false" outlineLevel="0" max="250" min="250" style="0" width="14.7"/>
    <col collapsed="false" customWidth="true" hidden="false" outlineLevel="0" max="251" min="251" style="0" width="12.29"/>
    <col collapsed="false" customWidth="true" hidden="false" outlineLevel="0" max="252" min="252" style="0" width="84.42"/>
    <col collapsed="false" customWidth="true" hidden="false" outlineLevel="0" max="253" min="253" style="0" width="11.57"/>
    <col collapsed="false" customWidth="true" hidden="false" outlineLevel="0" max="254" min="254" style="0" width="9.42"/>
    <col collapsed="false" customWidth="true" hidden="false" outlineLevel="0" max="256" min="255" style="0" width="14.28"/>
    <col collapsed="false" customWidth="true" hidden="false" outlineLevel="0" max="258" min="257" style="0" width="19.71"/>
    <col collapsed="false" customWidth="true" hidden="false" outlineLevel="0" max="259" min="259" style="0" width="22.57"/>
    <col collapsed="false" customWidth="true" hidden="false" outlineLevel="0" max="260" min="260" style="0" width="7"/>
    <col collapsed="false" customWidth="true" hidden="false" outlineLevel="0" max="261" min="261" style="0" width="20.86"/>
    <col collapsed="false" customWidth="true" hidden="false" outlineLevel="0" max="262" min="262" style="0" width="17.14"/>
    <col collapsed="false" customWidth="true" hidden="false" outlineLevel="0" max="263" min="263" style="0" width="16.57"/>
    <col collapsed="false" customWidth="true" hidden="false" outlineLevel="0" max="264" min="264" style="0" width="20.29"/>
    <col collapsed="false" customWidth="true" hidden="false" outlineLevel="0" max="265" min="265" style="0" width="15.42"/>
    <col collapsed="false" customWidth="true" hidden="false" outlineLevel="0" max="266" min="266" style="0" width="12.57"/>
    <col collapsed="false" customWidth="true" hidden="false" outlineLevel="0" max="505" min="505" style="0" width="6.71"/>
    <col collapsed="false" customWidth="true" hidden="false" outlineLevel="0" max="506" min="506" style="0" width="14.7"/>
    <col collapsed="false" customWidth="true" hidden="false" outlineLevel="0" max="507" min="507" style="0" width="12.29"/>
    <col collapsed="false" customWidth="true" hidden="false" outlineLevel="0" max="508" min="508" style="0" width="84.42"/>
    <col collapsed="false" customWidth="true" hidden="false" outlineLevel="0" max="509" min="509" style="0" width="11.57"/>
    <col collapsed="false" customWidth="true" hidden="false" outlineLevel="0" max="510" min="510" style="0" width="9.42"/>
    <col collapsed="false" customWidth="true" hidden="false" outlineLevel="0" max="512" min="511" style="0" width="14.28"/>
    <col collapsed="false" customWidth="true" hidden="false" outlineLevel="0" max="514" min="513" style="0" width="19.71"/>
    <col collapsed="false" customWidth="true" hidden="false" outlineLevel="0" max="515" min="515" style="0" width="22.57"/>
    <col collapsed="false" customWidth="true" hidden="false" outlineLevel="0" max="516" min="516" style="0" width="7"/>
    <col collapsed="false" customWidth="true" hidden="false" outlineLevel="0" max="517" min="517" style="0" width="20.86"/>
    <col collapsed="false" customWidth="true" hidden="false" outlineLevel="0" max="518" min="518" style="0" width="17.14"/>
    <col collapsed="false" customWidth="true" hidden="false" outlineLevel="0" max="519" min="519" style="0" width="16.57"/>
    <col collapsed="false" customWidth="true" hidden="false" outlineLevel="0" max="520" min="520" style="0" width="20.29"/>
    <col collapsed="false" customWidth="true" hidden="false" outlineLevel="0" max="521" min="521" style="0" width="15.42"/>
    <col collapsed="false" customWidth="true" hidden="false" outlineLevel="0" max="522" min="522" style="0" width="12.57"/>
    <col collapsed="false" customWidth="true" hidden="false" outlineLevel="0" max="761" min="761" style="0" width="6.71"/>
    <col collapsed="false" customWidth="true" hidden="false" outlineLevel="0" max="762" min="762" style="0" width="14.7"/>
    <col collapsed="false" customWidth="true" hidden="false" outlineLevel="0" max="763" min="763" style="0" width="12.29"/>
    <col collapsed="false" customWidth="true" hidden="false" outlineLevel="0" max="764" min="764" style="0" width="84.42"/>
    <col collapsed="false" customWidth="true" hidden="false" outlineLevel="0" max="765" min="765" style="0" width="11.57"/>
    <col collapsed="false" customWidth="true" hidden="false" outlineLevel="0" max="766" min="766" style="0" width="9.42"/>
    <col collapsed="false" customWidth="true" hidden="false" outlineLevel="0" max="768" min="767" style="0" width="14.28"/>
    <col collapsed="false" customWidth="true" hidden="false" outlineLevel="0" max="770" min="769" style="0" width="19.71"/>
    <col collapsed="false" customWidth="true" hidden="false" outlineLevel="0" max="771" min="771" style="0" width="22.57"/>
    <col collapsed="false" customWidth="true" hidden="false" outlineLevel="0" max="772" min="772" style="0" width="7"/>
    <col collapsed="false" customWidth="true" hidden="false" outlineLevel="0" max="773" min="773" style="0" width="20.86"/>
    <col collapsed="false" customWidth="true" hidden="false" outlineLevel="0" max="774" min="774" style="0" width="17.14"/>
    <col collapsed="false" customWidth="true" hidden="false" outlineLevel="0" max="775" min="775" style="0" width="16.57"/>
    <col collapsed="false" customWidth="true" hidden="false" outlineLevel="0" max="776" min="776" style="0" width="20.29"/>
    <col collapsed="false" customWidth="true" hidden="false" outlineLevel="0" max="777" min="777" style="0" width="15.42"/>
    <col collapsed="false" customWidth="true" hidden="false" outlineLevel="0" max="778" min="778" style="0" width="12.57"/>
    <col collapsed="false" customWidth="true" hidden="false" outlineLevel="0" max="1017" min="1017" style="0" width="6.71"/>
    <col collapsed="false" customWidth="true" hidden="false" outlineLevel="0" max="1018" min="1018" style="0" width="14.7"/>
    <col collapsed="false" customWidth="true" hidden="false" outlineLevel="0" max="1019" min="1019" style="0" width="12.29"/>
    <col collapsed="false" customWidth="true" hidden="false" outlineLevel="0" max="1020" min="1020" style="0" width="84.42"/>
    <col collapsed="false" customWidth="true" hidden="false" outlineLevel="0" max="1021" min="1021" style="0" width="11.57"/>
    <col collapsed="false" customWidth="true" hidden="false" outlineLevel="0" max="1022" min="1022" style="0" width="9.42"/>
    <col collapsed="false" customWidth="true" hidden="false" outlineLevel="0" max="1024" min="1023" style="0" width="14.28"/>
  </cols>
  <sheetData>
    <row r="1" customFormat="false" ht="16.5" hidden="false" customHeight="true" outlineLevel="0" collapsed="false"/>
    <row r="2" customFormat="false" ht="18" hidden="false" customHeight="true" outlineLevel="0" collapsed="false">
      <c r="B2" s="2"/>
      <c r="C2" s="3"/>
      <c r="D2" s="4" t="s">
        <v>0</v>
      </c>
      <c r="E2" s="4"/>
      <c r="F2" s="5" t="s">
        <v>1</v>
      </c>
      <c r="G2" s="6" t="s">
        <v>2</v>
      </c>
      <c r="H2" s="7"/>
      <c r="I2" s="7"/>
      <c r="J2" s="7"/>
      <c r="K2" s="5"/>
      <c r="L2" s="8"/>
      <c r="M2" s="9"/>
    </row>
    <row r="3" customFormat="false" ht="18" hidden="false" customHeight="true" outlineLevel="0" collapsed="false">
      <c r="B3" s="10"/>
      <c r="C3" s="11"/>
      <c r="D3" s="4"/>
      <c r="E3" s="4"/>
      <c r="F3" s="12" t="s">
        <v>3</v>
      </c>
      <c r="G3" s="13" t="s">
        <v>4</v>
      </c>
      <c r="H3" s="14"/>
      <c r="I3" s="14"/>
      <c r="J3" s="14"/>
      <c r="K3" s="12"/>
      <c r="L3" s="15"/>
      <c r="M3" s="9"/>
    </row>
    <row r="4" customFormat="false" ht="18" hidden="false" customHeight="true" outlineLevel="0" collapsed="false">
      <c r="B4" s="10"/>
      <c r="C4" s="11"/>
      <c r="D4" s="4"/>
      <c r="E4" s="4"/>
      <c r="F4" s="12" t="s">
        <v>5</v>
      </c>
      <c r="G4" s="13" t="s">
        <v>6</v>
      </c>
      <c r="H4" s="14"/>
      <c r="I4" s="14"/>
      <c r="J4" s="14"/>
      <c r="K4" s="12"/>
      <c r="L4" s="15"/>
      <c r="M4" s="9"/>
    </row>
    <row r="5" customFormat="false" ht="18" hidden="false" customHeight="true" outlineLevel="0" collapsed="false">
      <c r="B5" s="16" t="s">
        <v>7</v>
      </c>
      <c r="C5" s="17"/>
      <c r="D5" s="4"/>
      <c r="E5" s="4"/>
      <c r="F5" s="12" t="s">
        <v>8</v>
      </c>
      <c r="G5" s="13" t="s">
        <v>9</v>
      </c>
      <c r="H5" s="14"/>
      <c r="I5" s="14"/>
      <c r="J5" s="14"/>
      <c r="K5" s="12"/>
      <c r="L5" s="15"/>
      <c r="M5" s="9"/>
    </row>
    <row r="6" customFormat="false" ht="18" hidden="false" customHeight="true" outlineLevel="0" collapsed="false">
      <c r="B6" s="10"/>
      <c r="C6" s="11"/>
      <c r="D6" s="4"/>
      <c r="E6" s="4"/>
      <c r="F6" s="12" t="s">
        <v>10</v>
      </c>
      <c r="G6" s="13" t="s">
        <v>11</v>
      </c>
      <c r="H6" s="14"/>
      <c r="I6" s="14"/>
      <c r="J6" s="14"/>
      <c r="K6" s="12"/>
      <c r="L6" s="15"/>
      <c r="M6" s="9"/>
    </row>
    <row r="7" customFormat="false" ht="18.75" hidden="false" customHeight="true" outlineLevel="0" collapsed="false">
      <c r="B7" s="18"/>
      <c r="C7" s="19"/>
      <c r="D7" s="4"/>
      <c r="E7" s="4"/>
      <c r="F7" s="12" t="s">
        <v>12</v>
      </c>
      <c r="G7" s="13" t="s">
        <v>13</v>
      </c>
      <c r="H7" s="14"/>
      <c r="I7" s="14"/>
      <c r="J7" s="14"/>
      <c r="K7" s="12"/>
      <c r="L7" s="15"/>
      <c r="M7" s="9"/>
    </row>
    <row r="8" customFormat="false" ht="13.8" hidden="false" customHeight="false" outlineLevel="0" collapsed="false">
      <c r="B8" s="20" t="s">
        <v>14</v>
      </c>
      <c r="C8" s="20"/>
      <c r="D8" s="20"/>
      <c r="E8" s="20"/>
      <c r="F8" s="21" t="s">
        <v>15</v>
      </c>
      <c r="G8" s="22" t="n">
        <v>0.2288</v>
      </c>
      <c r="H8" s="23" t="s">
        <v>16</v>
      </c>
      <c r="I8" s="14"/>
      <c r="J8" s="14"/>
      <c r="K8" s="12"/>
      <c r="L8" s="24"/>
    </row>
    <row r="9" customFormat="false" ht="13.8" hidden="false" customHeight="false" outlineLevel="0" collapsed="false">
      <c r="B9" s="20"/>
      <c r="C9" s="20"/>
      <c r="D9" s="20"/>
      <c r="E9" s="20"/>
      <c r="F9" s="25" t="s">
        <v>17</v>
      </c>
      <c r="G9" s="26" t="s">
        <v>18</v>
      </c>
      <c r="H9" s="27"/>
      <c r="I9" s="28" t="s">
        <v>19</v>
      </c>
      <c r="J9" s="29" t="n">
        <v>3927.33</v>
      </c>
      <c r="K9" s="30" t="s">
        <v>20</v>
      </c>
      <c r="L9" s="31"/>
    </row>
    <row r="10" customFormat="false" ht="13.8" hidden="false" customHeight="false" outlineLevel="0" collapsed="false">
      <c r="B10" s="32" t="s">
        <v>21</v>
      </c>
      <c r="C10" s="32" t="s">
        <v>22</v>
      </c>
      <c r="D10" s="32" t="s">
        <v>23</v>
      </c>
      <c r="E10" s="32" t="s">
        <v>24</v>
      </c>
      <c r="F10" s="32" t="s">
        <v>25</v>
      </c>
      <c r="G10" s="32" t="s">
        <v>26</v>
      </c>
      <c r="H10" s="32" t="s">
        <v>27</v>
      </c>
      <c r="I10" s="32"/>
      <c r="J10" s="32" t="s">
        <v>28</v>
      </c>
      <c r="K10" s="32"/>
      <c r="L10" s="32" t="s">
        <v>29</v>
      </c>
    </row>
    <row r="11" customFormat="false" ht="13.8" hidden="false" customHeight="false" outlineLevel="0" collapsed="false">
      <c r="B11" s="32"/>
      <c r="C11" s="32"/>
      <c r="D11" s="32"/>
      <c r="E11" s="32"/>
      <c r="F11" s="32"/>
      <c r="G11" s="32"/>
      <c r="H11" s="33" t="s">
        <v>30</v>
      </c>
      <c r="I11" s="33" t="s">
        <v>31</v>
      </c>
      <c r="J11" s="33" t="s">
        <v>32</v>
      </c>
      <c r="K11" s="33" t="s">
        <v>33</v>
      </c>
      <c r="L11" s="32"/>
    </row>
    <row r="12" customFormat="false" ht="17.35" hidden="false" customHeight="false" outlineLevel="0" collapsed="false">
      <c r="B12" s="34" t="s">
        <v>34</v>
      </c>
      <c r="C12" s="35"/>
      <c r="D12" s="35"/>
      <c r="E12" s="35"/>
      <c r="F12" s="35"/>
      <c r="G12" s="35"/>
      <c r="H12" s="35"/>
      <c r="I12" s="35"/>
      <c r="J12" s="35"/>
      <c r="K12" s="35"/>
      <c r="L12" s="36"/>
    </row>
    <row r="13" customFormat="false" ht="15" hidden="false" customHeight="true" outlineLevel="0" collapsed="false">
      <c r="B13" s="37" t="s">
        <v>35</v>
      </c>
      <c r="C13" s="38" t="s">
        <v>36</v>
      </c>
      <c r="D13" s="38"/>
      <c r="E13" s="38"/>
      <c r="F13" s="39"/>
      <c r="G13" s="39"/>
      <c r="H13" s="39"/>
      <c r="I13" s="40"/>
      <c r="J13" s="41"/>
      <c r="K13" s="41"/>
      <c r="L13" s="42" t="n">
        <v>919.06603965</v>
      </c>
    </row>
    <row r="14" customFormat="false" ht="23.85" hidden="false" customHeight="false" outlineLevel="0" collapsed="false">
      <c r="B14" s="43" t="s">
        <v>37</v>
      </c>
      <c r="C14" s="44" t="s">
        <v>38</v>
      </c>
      <c r="D14" s="44" t="s">
        <v>39</v>
      </c>
      <c r="E14" s="45" t="s">
        <v>40</v>
      </c>
      <c r="F14" s="46" t="n">
        <v>1008.4</v>
      </c>
      <c r="G14" s="47" t="s">
        <v>41</v>
      </c>
      <c r="H14" s="48"/>
      <c r="I14" s="49"/>
      <c r="J14" s="49"/>
      <c r="K14" s="49"/>
      <c r="L14" s="50"/>
      <c r="N14" s="51"/>
    </row>
    <row r="15" customFormat="false" ht="13.8" hidden="false" customHeight="false" outlineLevel="0" collapsed="false">
      <c r="B15" s="52"/>
      <c r="C15" s="53"/>
      <c r="D15" s="53"/>
      <c r="E15" s="54" t="s">
        <v>42</v>
      </c>
      <c r="F15" s="55"/>
      <c r="G15" s="56"/>
      <c r="H15" s="57"/>
      <c r="I15" s="58"/>
      <c r="J15" s="59"/>
      <c r="K15" s="60"/>
      <c r="L15" s="61"/>
      <c r="N15" s="51"/>
    </row>
    <row r="16" customFormat="false" ht="13.8" hidden="false" customHeight="true" outlineLevel="0" collapsed="false">
      <c r="B16" s="62" t="s">
        <v>43</v>
      </c>
      <c r="C16" s="38" t="s">
        <v>44</v>
      </c>
      <c r="D16" s="38"/>
      <c r="E16" s="38"/>
      <c r="F16" s="39"/>
      <c r="G16" s="39"/>
      <c r="H16" s="39"/>
      <c r="I16" s="40"/>
      <c r="J16" s="63"/>
      <c r="K16" s="63"/>
      <c r="L16" s="42"/>
      <c r="N16" s="51"/>
    </row>
    <row r="17" customFormat="false" ht="23.85" hidden="false" customHeight="false" outlineLevel="0" collapsed="false">
      <c r="B17" s="64" t="s">
        <v>45</v>
      </c>
      <c r="C17" s="65" t="s">
        <v>38</v>
      </c>
      <c r="D17" s="65" t="s">
        <v>46</v>
      </c>
      <c r="E17" s="66" t="s">
        <v>47</v>
      </c>
      <c r="F17" s="67" t="n">
        <v>1008.4</v>
      </c>
      <c r="G17" s="68" t="s">
        <v>41</v>
      </c>
      <c r="H17" s="48"/>
      <c r="I17" s="49"/>
      <c r="J17" s="49"/>
      <c r="K17" s="49"/>
      <c r="L17" s="69"/>
      <c r="N17" s="51"/>
    </row>
    <row r="18" customFormat="false" ht="23.85" hidden="false" customHeight="false" outlineLevel="0" collapsed="false">
      <c r="B18" s="64" t="s">
        <v>48</v>
      </c>
      <c r="C18" s="70" t="s">
        <v>49</v>
      </c>
      <c r="D18" s="70" t="s">
        <v>50</v>
      </c>
      <c r="E18" s="71" t="s">
        <v>51</v>
      </c>
      <c r="F18" s="67" t="n">
        <v>1210.08</v>
      </c>
      <c r="G18" s="72" t="s">
        <v>52</v>
      </c>
      <c r="H18" s="48"/>
      <c r="I18" s="49"/>
      <c r="J18" s="49"/>
      <c r="K18" s="49"/>
      <c r="L18" s="69"/>
      <c r="N18" s="51"/>
    </row>
    <row r="19" customFormat="false" ht="23.85" hidden="false" customHeight="false" outlineLevel="0" collapsed="false">
      <c r="B19" s="73" t="s">
        <v>53</v>
      </c>
      <c r="C19" s="70" t="s">
        <v>49</v>
      </c>
      <c r="D19" s="70" t="s">
        <v>50</v>
      </c>
      <c r="E19" s="74" t="s">
        <v>51</v>
      </c>
      <c r="F19" s="46" t="n">
        <v>161.34</v>
      </c>
      <c r="G19" s="72" t="s">
        <v>52</v>
      </c>
      <c r="H19" s="48"/>
      <c r="I19" s="49"/>
      <c r="J19" s="49"/>
      <c r="K19" s="49"/>
      <c r="L19" s="69"/>
      <c r="N19" s="51"/>
    </row>
    <row r="20" customFormat="false" ht="13.8" hidden="false" customHeight="false" outlineLevel="0" collapsed="false">
      <c r="B20" s="52"/>
      <c r="C20" s="75"/>
      <c r="D20" s="75"/>
      <c r="E20" s="54" t="s">
        <v>54</v>
      </c>
      <c r="F20" s="76"/>
      <c r="G20" s="77" t="s">
        <v>55</v>
      </c>
      <c r="H20" s="57"/>
      <c r="I20" s="58"/>
      <c r="J20" s="78"/>
      <c r="K20" s="60"/>
      <c r="L20" s="79"/>
      <c r="N20" s="51"/>
    </row>
    <row r="21" customFormat="false" ht="13.8" hidden="false" customHeight="true" outlineLevel="0" collapsed="false">
      <c r="B21" s="80" t="s">
        <v>56</v>
      </c>
      <c r="C21" s="38" t="s">
        <v>57</v>
      </c>
      <c r="D21" s="38"/>
      <c r="E21" s="38"/>
      <c r="F21" s="39"/>
      <c r="G21" s="39"/>
      <c r="H21" s="39"/>
      <c r="I21" s="40"/>
      <c r="J21" s="81"/>
      <c r="K21" s="81"/>
      <c r="L21" s="42"/>
      <c r="N21" s="51"/>
    </row>
    <row r="22" customFormat="false" ht="35.05" hidden="false" customHeight="false" outlineLevel="0" collapsed="false">
      <c r="B22" s="43" t="s">
        <v>58</v>
      </c>
      <c r="C22" s="70" t="s">
        <v>49</v>
      </c>
      <c r="D22" s="70" t="s">
        <v>59</v>
      </c>
      <c r="E22" s="74" t="s">
        <v>60</v>
      </c>
      <c r="F22" s="82" t="n">
        <v>261</v>
      </c>
      <c r="G22" s="72" t="s">
        <v>61</v>
      </c>
      <c r="H22" s="48"/>
      <c r="I22" s="49"/>
      <c r="J22" s="49"/>
      <c r="K22" s="49"/>
      <c r="L22" s="69"/>
      <c r="N22" s="51"/>
    </row>
    <row r="23" customFormat="false" ht="35.05" hidden="false" customHeight="false" outlineLevel="0" collapsed="false">
      <c r="B23" s="43" t="s">
        <v>62</v>
      </c>
      <c r="C23" s="70" t="s">
        <v>49</v>
      </c>
      <c r="D23" s="70" t="s">
        <v>63</v>
      </c>
      <c r="E23" s="74" t="s">
        <v>64</v>
      </c>
      <c r="F23" s="82" t="n">
        <v>4.71</v>
      </c>
      <c r="G23" s="72" t="s">
        <v>61</v>
      </c>
      <c r="H23" s="48"/>
      <c r="I23" s="49"/>
      <c r="J23" s="49"/>
      <c r="K23" s="49"/>
      <c r="L23" s="69"/>
      <c r="N23" s="51"/>
    </row>
    <row r="24" customFormat="false" ht="23.85" hidden="false" customHeight="false" outlineLevel="0" collapsed="false">
      <c r="B24" s="43" t="s">
        <v>65</v>
      </c>
      <c r="C24" s="70" t="s">
        <v>49</v>
      </c>
      <c r="D24" s="70" t="s">
        <v>66</v>
      </c>
      <c r="E24" s="74" t="s">
        <v>67</v>
      </c>
      <c r="F24" s="82" t="n">
        <v>16.38</v>
      </c>
      <c r="G24" s="72" t="s">
        <v>68</v>
      </c>
      <c r="H24" s="48"/>
      <c r="I24" s="49"/>
      <c r="J24" s="49"/>
      <c r="K24" s="49"/>
      <c r="L24" s="69"/>
      <c r="N24" s="51"/>
    </row>
    <row r="25" customFormat="false" ht="35.05" hidden="false" customHeight="false" outlineLevel="0" collapsed="false">
      <c r="B25" s="43" t="s">
        <v>69</v>
      </c>
      <c r="C25" s="70" t="s">
        <v>38</v>
      </c>
      <c r="D25" s="70" t="s">
        <v>70</v>
      </c>
      <c r="E25" s="74" t="s">
        <v>71</v>
      </c>
      <c r="F25" s="82" t="n">
        <v>327.5</v>
      </c>
      <c r="G25" s="47" t="s">
        <v>41</v>
      </c>
      <c r="H25" s="48"/>
      <c r="I25" s="49"/>
      <c r="J25" s="49"/>
      <c r="K25" s="49"/>
      <c r="L25" s="69"/>
      <c r="N25" s="51"/>
    </row>
    <row r="26" customFormat="false" ht="23.85" hidden="false" customHeight="false" outlineLevel="0" collapsed="false">
      <c r="B26" s="43" t="s">
        <v>72</v>
      </c>
      <c r="C26" s="70" t="s">
        <v>38</v>
      </c>
      <c r="D26" s="70" t="s">
        <v>73</v>
      </c>
      <c r="E26" s="74" t="s">
        <v>74</v>
      </c>
      <c r="F26" s="82" t="n">
        <v>262</v>
      </c>
      <c r="G26" s="72" t="s">
        <v>61</v>
      </c>
      <c r="H26" s="48"/>
      <c r="I26" s="49"/>
      <c r="J26" s="49"/>
      <c r="K26" s="49"/>
      <c r="L26" s="69"/>
      <c r="N26" s="51"/>
    </row>
    <row r="27" customFormat="false" ht="13.8" hidden="false" customHeight="false" outlineLevel="0" collapsed="false">
      <c r="B27" s="43" t="s">
        <v>75</v>
      </c>
      <c r="C27" s="70" t="s">
        <v>38</v>
      </c>
      <c r="D27" s="70" t="s">
        <v>76</v>
      </c>
      <c r="E27" s="74" t="s">
        <v>77</v>
      </c>
      <c r="F27" s="82" t="n">
        <v>4</v>
      </c>
      <c r="G27" s="72" t="s">
        <v>78</v>
      </c>
      <c r="H27" s="48"/>
      <c r="I27" s="49"/>
      <c r="J27" s="49"/>
      <c r="K27" s="49"/>
      <c r="L27" s="69"/>
      <c r="N27" s="51"/>
    </row>
    <row r="28" customFormat="false" ht="13.8" hidden="false" customHeight="false" outlineLevel="0" collapsed="false">
      <c r="B28" s="52"/>
      <c r="C28" s="75"/>
      <c r="D28" s="75"/>
      <c r="E28" s="54" t="s">
        <v>79</v>
      </c>
      <c r="F28" s="76"/>
      <c r="G28" s="77" t="s">
        <v>55</v>
      </c>
      <c r="H28" s="57"/>
      <c r="I28" s="58"/>
      <c r="J28" s="78"/>
      <c r="K28" s="60"/>
      <c r="L28" s="79"/>
      <c r="N28" s="51"/>
    </row>
    <row r="29" customFormat="false" ht="13.8" hidden="false" customHeight="true" outlineLevel="0" collapsed="false">
      <c r="B29" s="83" t="s">
        <v>80</v>
      </c>
      <c r="C29" s="38" t="s">
        <v>81</v>
      </c>
      <c r="D29" s="38"/>
      <c r="E29" s="38"/>
      <c r="F29" s="39"/>
      <c r="G29" s="39"/>
      <c r="H29" s="39"/>
      <c r="I29" s="40"/>
      <c r="J29" s="84"/>
      <c r="K29" s="84"/>
      <c r="L29" s="42"/>
      <c r="N29" s="51"/>
    </row>
    <row r="30" customFormat="false" ht="13.8" hidden="false" customHeight="false" outlineLevel="0" collapsed="false">
      <c r="B30" s="85" t="s">
        <v>82</v>
      </c>
      <c r="C30" s="86" t="s">
        <v>38</v>
      </c>
      <c r="D30" s="86" t="s">
        <v>83</v>
      </c>
      <c r="E30" s="87" t="s">
        <v>84</v>
      </c>
      <c r="F30" s="88" t="n">
        <v>1</v>
      </c>
      <c r="G30" s="89" t="s">
        <v>78</v>
      </c>
      <c r="H30" s="48"/>
      <c r="I30" s="49"/>
      <c r="J30" s="49"/>
      <c r="K30" s="49"/>
      <c r="L30" s="69"/>
      <c r="N30" s="51"/>
    </row>
    <row r="31" customFormat="false" ht="13.8" hidden="false" customHeight="false" outlineLevel="0" collapsed="false">
      <c r="B31" s="43" t="s">
        <v>85</v>
      </c>
      <c r="C31" s="70" t="s">
        <v>38</v>
      </c>
      <c r="D31" s="70" t="s">
        <v>86</v>
      </c>
      <c r="E31" s="74" t="s">
        <v>87</v>
      </c>
      <c r="F31" s="82" t="n">
        <v>0.3</v>
      </c>
      <c r="G31" s="72" t="s">
        <v>88</v>
      </c>
      <c r="H31" s="48"/>
      <c r="I31" s="49"/>
      <c r="J31" s="49"/>
      <c r="K31" s="49"/>
      <c r="L31" s="69"/>
      <c r="N31" s="51"/>
    </row>
    <row r="32" customFormat="false" ht="13.8" hidden="false" customHeight="false" outlineLevel="0" collapsed="false">
      <c r="B32" s="52"/>
      <c r="C32" s="75"/>
      <c r="D32" s="75"/>
      <c r="E32" s="54" t="s">
        <v>89</v>
      </c>
      <c r="F32" s="76"/>
      <c r="G32" s="77" t="s">
        <v>55</v>
      </c>
      <c r="H32" s="77"/>
      <c r="I32" s="77"/>
      <c r="J32" s="77"/>
      <c r="K32" s="60"/>
      <c r="L32" s="60"/>
      <c r="N32" s="51"/>
    </row>
    <row r="33" customFormat="false" ht="13.8" hidden="false" customHeight="true" outlineLevel="0" collapsed="false">
      <c r="B33" s="80" t="s">
        <v>90</v>
      </c>
      <c r="C33" s="38" t="s">
        <v>91</v>
      </c>
      <c r="D33" s="38"/>
      <c r="E33" s="38"/>
      <c r="F33" s="39"/>
      <c r="G33" s="39"/>
      <c r="H33" s="39"/>
      <c r="I33" s="40"/>
      <c r="J33" s="81"/>
      <c r="K33" s="81"/>
      <c r="L33" s="42"/>
      <c r="N33" s="51"/>
    </row>
    <row r="34" customFormat="false" ht="13.8" hidden="false" customHeight="false" outlineLevel="0" collapsed="false">
      <c r="B34" s="43" t="s">
        <v>92</v>
      </c>
      <c r="C34" s="90" t="s">
        <v>38</v>
      </c>
      <c r="D34" s="90" t="s">
        <v>93</v>
      </c>
      <c r="E34" s="91" t="s">
        <v>94</v>
      </c>
      <c r="F34" s="82" t="n">
        <v>1008.4</v>
      </c>
      <c r="G34" s="72" t="s">
        <v>88</v>
      </c>
      <c r="H34" s="48"/>
      <c r="I34" s="49"/>
      <c r="J34" s="49"/>
      <c r="K34" s="49"/>
      <c r="L34" s="69"/>
      <c r="N34" s="51"/>
    </row>
    <row r="35" customFormat="false" ht="13.8" hidden="false" customHeight="false" outlineLevel="0" collapsed="false">
      <c r="B35" s="52"/>
      <c r="C35" s="92"/>
      <c r="D35" s="92"/>
      <c r="E35" s="54" t="s">
        <v>95</v>
      </c>
      <c r="F35" s="93"/>
      <c r="G35" s="77"/>
      <c r="H35" s="57"/>
      <c r="I35" s="58"/>
      <c r="J35" s="60"/>
      <c r="K35" s="79"/>
      <c r="L35" s="79"/>
      <c r="N35" s="51"/>
    </row>
    <row r="36" customFormat="false" ht="15" hidden="false" customHeight="false" outlineLevel="0" collapsed="false">
      <c r="B36" s="94"/>
      <c r="C36" s="95"/>
      <c r="D36" s="95"/>
      <c r="E36" s="96" t="s">
        <v>96</v>
      </c>
      <c r="F36" s="97"/>
      <c r="G36" s="95"/>
      <c r="H36" s="98"/>
      <c r="I36" s="99"/>
      <c r="J36" s="100"/>
      <c r="K36" s="101"/>
      <c r="L36" s="101"/>
      <c r="N36" s="51"/>
    </row>
    <row r="37" customFormat="false" ht="17.35" hidden="false" customHeight="false" outlineLevel="0" collapsed="false">
      <c r="B37" s="34" t="s">
        <v>97</v>
      </c>
      <c r="C37" s="35"/>
      <c r="D37" s="35"/>
      <c r="E37" s="35"/>
      <c r="F37" s="35"/>
      <c r="G37" s="35"/>
      <c r="H37" s="35"/>
      <c r="I37" s="35"/>
      <c r="J37" s="35"/>
      <c r="K37" s="35"/>
      <c r="L37" s="36"/>
    </row>
    <row r="38" customFormat="false" ht="15" hidden="false" customHeight="true" outlineLevel="0" collapsed="false">
      <c r="B38" s="37" t="s">
        <v>98</v>
      </c>
      <c r="C38" s="38" t="s">
        <v>36</v>
      </c>
      <c r="D38" s="38"/>
      <c r="E38" s="38"/>
      <c r="F38" s="39"/>
      <c r="G38" s="39"/>
      <c r="H38" s="39"/>
      <c r="I38" s="40"/>
      <c r="J38" s="41"/>
      <c r="K38" s="41"/>
      <c r="L38" s="42"/>
    </row>
    <row r="39" customFormat="false" ht="23.85" hidden="false" customHeight="false" outlineLevel="0" collapsed="false">
      <c r="B39" s="43" t="s">
        <v>99</v>
      </c>
      <c r="C39" s="44" t="s">
        <v>38</v>
      </c>
      <c r="D39" s="44" t="s">
        <v>39</v>
      </c>
      <c r="E39" s="45" t="s">
        <v>40</v>
      </c>
      <c r="F39" s="46" t="n">
        <v>700.75</v>
      </c>
      <c r="G39" s="47" t="s">
        <v>41</v>
      </c>
      <c r="H39" s="48"/>
      <c r="I39" s="49"/>
      <c r="J39" s="49"/>
      <c r="K39" s="49"/>
      <c r="L39" s="50"/>
      <c r="N39" s="51"/>
    </row>
    <row r="40" customFormat="false" ht="13.8" hidden="false" customHeight="false" outlineLevel="0" collapsed="false">
      <c r="B40" s="52"/>
      <c r="C40" s="53"/>
      <c r="D40" s="53"/>
      <c r="E40" s="54" t="s">
        <v>42</v>
      </c>
      <c r="F40" s="55"/>
      <c r="G40" s="56"/>
      <c r="H40" s="57"/>
      <c r="I40" s="58"/>
      <c r="J40" s="59"/>
      <c r="K40" s="60"/>
      <c r="L40" s="61"/>
      <c r="N40" s="51"/>
    </row>
    <row r="41" customFormat="false" ht="13.8" hidden="false" customHeight="true" outlineLevel="0" collapsed="false">
      <c r="B41" s="62" t="s">
        <v>100</v>
      </c>
      <c r="C41" s="38" t="s">
        <v>44</v>
      </c>
      <c r="D41" s="38"/>
      <c r="E41" s="38"/>
      <c r="F41" s="39"/>
      <c r="G41" s="39"/>
      <c r="H41" s="39"/>
      <c r="I41" s="40"/>
      <c r="J41" s="63"/>
      <c r="K41" s="63"/>
      <c r="L41" s="42"/>
      <c r="N41" s="51"/>
    </row>
    <row r="42" customFormat="false" ht="23.85" hidden="false" customHeight="false" outlineLevel="0" collapsed="false">
      <c r="B42" s="64" t="s">
        <v>101</v>
      </c>
      <c r="C42" s="65" t="s">
        <v>38</v>
      </c>
      <c r="D42" s="65" t="s">
        <v>46</v>
      </c>
      <c r="E42" s="66" t="s">
        <v>47</v>
      </c>
      <c r="F42" s="67" t="n">
        <v>700.75</v>
      </c>
      <c r="G42" s="68" t="s">
        <v>41</v>
      </c>
      <c r="H42" s="48"/>
      <c r="I42" s="49"/>
      <c r="J42" s="49"/>
      <c r="K42" s="49"/>
      <c r="L42" s="69"/>
      <c r="N42" s="51"/>
    </row>
    <row r="43" customFormat="false" ht="23.85" hidden="false" customHeight="false" outlineLevel="0" collapsed="false">
      <c r="B43" s="64" t="s">
        <v>102</v>
      </c>
      <c r="C43" s="70" t="s">
        <v>49</v>
      </c>
      <c r="D43" s="70" t="s">
        <v>50</v>
      </c>
      <c r="E43" s="71" t="s">
        <v>51</v>
      </c>
      <c r="F43" s="67" t="n">
        <v>840.9</v>
      </c>
      <c r="G43" s="72" t="s">
        <v>52</v>
      </c>
      <c r="H43" s="48"/>
      <c r="I43" s="49"/>
      <c r="J43" s="49"/>
      <c r="K43" s="49"/>
      <c r="L43" s="69"/>
      <c r="N43" s="51"/>
    </row>
    <row r="44" customFormat="false" ht="23.85" hidden="false" customHeight="false" outlineLevel="0" collapsed="false">
      <c r="B44" s="73" t="s">
        <v>103</v>
      </c>
      <c r="C44" s="70" t="s">
        <v>49</v>
      </c>
      <c r="D44" s="70" t="s">
        <v>50</v>
      </c>
      <c r="E44" s="74" t="s">
        <v>51</v>
      </c>
      <c r="F44" s="46" t="n">
        <v>112.12</v>
      </c>
      <c r="G44" s="72" t="s">
        <v>52</v>
      </c>
      <c r="H44" s="48"/>
      <c r="I44" s="49"/>
      <c r="J44" s="49"/>
      <c r="K44" s="49"/>
      <c r="L44" s="69"/>
      <c r="N44" s="51"/>
    </row>
    <row r="45" customFormat="false" ht="13.8" hidden="false" customHeight="false" outlineLevel="0" collapsed="false">
      <c r="B45" s="52"/>
      <c r="C45" s="75"/>
      <c r="D45" s="75"/>
      <c r="E45" s="54" t="s">
        <v>54</v>
      </c>
      <c r="F45" s="76"/>
      <c r="G45" s="77" t="s">
        <v>55</v>
      </c>
      <c r="H45" s="57"/>
      <c r="I45" s="58"/>
      <c r="J45" s="78"/>
      <c r="K45" s="60"/>
      <c r="L45" s="79"/>
      <c r="N45" s="51"/>
    </row>
    <row r="46" customFormat="false" ht="13.8" hidden="false" customHeight="true" outlineLevel="0" collapsed="false">
      <c r="B46" s="80" t="s">
        <v>104</v>
      </c>
      <c r="C46" s="38" t="s">
        <v>57</v>
      </c>
      <c r="D46" s="38"/>
      <c r="E46" s="38"/>
      <c r="F46" s="39"/>
      <c r="G46" s="39"/>
      <c r="H46" s="39"/>
      <c r="I46" s="40"/>
      <c r="J46" s="81"/>
      <c r="K46" s="81"/>
      <c r="L46" s="42"/>
      <c r="N46" s="51"/>
    </row>
    <row r="47" customFormat="false" ht="35.05" hidden="false" customHeight="false" outlineLevel="0" collapsed="false">
      <c r="B47" s="43" t="s">
        <v>105</v>
      </c>
      <c r="C47" s="70" t="s">
        <v>49</v>
      </c>
      <c r="D47" s="70" t="s">
        <v>59</v>
      </c>
      <c r="E47" s="74" t="s">
        <v>60</v>
      </c>
      <c r="F47" s="82" t="n">
        <v>181</v>
      </c>
      <c r="G47" s="72" t="s">
        <v>61</v>
      </c>
      <c r="H47" s="48"/>
      <c r="I47" s="49"/>
      <c r="J47" s="49"/>
      <c r="K47" s="49"/>
      <c r="L47" s="69"/>
      <c r="N47" s="51"/>
    </row>
    <row r="48" customFormat="false" ht="23.85" hidden="false" customHeight="false" outlineLevel="0" collapsed="false">
      <c r="B48" s="43" t="s">
        <v>106</v>
      </c>
      <c r="C48" s="70" t="s">
        <v>49</v>
      </c>
      <c r="D48" s="70" t="s">
        <v>66</v>
      </c>
      <c r="E48" s="74" t="s">
        <v>67</v>
      </c>
      <c r="F48" s="82" t="n">
        <v>11.35</v>
      </c>
      <c r="G48" s="72" t="s">
        <v>68</v>
      </c>
      <c r="H48" s="48"/>
      <c r="I48" s="49"/>
      <c r="J48" s="49"/>
      <c r="K48" s="49"/>
      <c r="L48" s="69"/>
      <c r="N48" s="51"/>
    </row>
    <row r="49" customFormat="false" ht="35.05" hidden="false" customHeight="false" outlineLevel="0" collapsed="false">
      <c r="B49" s="43" t="s">
        <v>107</v>
      </c>
      <c r="C49" s="70" t="s">
        <v>38</v>
      </c>
      <c r="D49" s="70" t="s">
        <v>70</v>
      </c>
      <c r="E49" s="74" t="s">
        <v>71</v>
      </c>
      <c r="F49" s="82" t="n">
        <v>227</v>
      </c>
      <c r="G49" s="47" t="s">
        <v>41</v>
      </c>
      <c r="H49" s="48"/>
      <c r="I49" s="49"/>
      <c r="J49" s="49"/>
      <c r="K49" s="49"/>
      <c r="L49" s="69"/>
      <c r="N49" s="51"/>
    </row>
    <row r="50" customFormat="false" ht="23.85" hidden="false" customHeight="false" outlineLevel="0" collapsed="false">
      <c r="B50" s="43" t="s">
        <v>108</v>
      </c>
      <c r="C50" s="70" t="s">
        <v>38</v>
      </c>
      <c r="D50" s="70" t="s">
        <v>73</v>
      </c>
      <c r="E50" s="74" t="s">
        <v>74</v>
      </c>
      <c r="F50" s="82" t="n">
        <v>182</v>
      </c>
      <c r="G50" s="72" t="s">
        <v>61</v>
      </c>
      <c r="H50" s="48"/>
      <c r="I50" s="49"/>
      <c r="J50" s="49"/>
      <c r="K50" s="49"/>
      <c r="L50" s="69"/>
      <c r="N50" s="51"/>
    </row>
    <row r="51" customFormat="false" ht="13.8" hidden="false" customHeight="false" outlineLevel="0" collapsed="false">
      <c r="B51" s="43" t="s">
        <v>109</v>
      </c>
      <c r="C51" s="70" t="s">
        <v>38</v>
      </c>
      <c r="D51" s="70" t="s">
        <v>76</v>
      </c>
      <c r="E51" s="74" t="s">
        <v>77</v>
      </c>
      <c r="F51" s="82" t="n">
        <v>4</v>
      </c>
      <c r="G51" s="72" t="s">
        <v>78</v>
      </c>
      <c r="H51" s="48"/>
      <c r="I51" s="49"/>
      <c r="J51" s="49"/>
      <c r="K51" s="49"/>
      <c r="L51" s="69"/>
      <c r="N51" s="51"/>
    </row>
    <row r="52" customFormat="false" ht="13.8" hidden="false" customHeight="false" outlineLevel="0" collapsed="false">
      <c r="B52" s="52"/>
      <c r="C52" s="75"/>
      <c r="D52" s="75"/>
      <c r="E52" s="54" t="s">
        <v>79</v>
      </c>
      <c r="F52" s="76"/>
      <c r="G52" s="77" t="s">
        <v>55</v>
      </c>
      <c r="H52" s="57"/>
      <c r="I52" s="58"/>
      <c r="J52" s="78"/>
      <c r="K52" s="60"/>
      <c r="L52" s="79"/>
      <c r="N52" s="51"/>
    </row>
    <row r="53" customFormat="false" ht="13.8" hidden="false" customHeight="true" outlineLevel="0" collapsed="false">
      <c r="B53" s="83" t="s">
        <v>110</v>
      </c>
      <c r="C53" s="38" t="s">
        <v>81</v>
      </c>
      <c r="D53" s="38"/>
      <c r="E53" s="38"/>
      <c r="F53" s="39"/>
      <c r="G53" s="39"/>
      <c r="H53" s="39"/>
      <c r="I53" s="40"/>
      <c r="J53" s="84"/>
      <c r="K53" s="84"/>
      <c r="L53" s="42"/>
      <c r="N53" s="51"/>
    </row>
    <row r="54" customFormat="false" ht="13.8" hidden="false" customHeight="false" outlineLevel="0" collapsed="false">
      <c r="B54" s="85" t="s">
        <v>111</v>
      </c>
      <c r="C54" s="86" t="s">
        <v>38</v>
      </c>
      <c r="D54" s="86" t="s">
        <v>83</v>
      </c>
      <c r="E54" s="87" t="s">
        <v>84</v>
      </c>
      <c r="F54" s="88" t="n">
        <v>2</v>
      </c>
      <c r="G54" s="89" t="s">
        <v>78</v>
      </c>
      <c r="H54" s="48"/>
      <c r="I54" s="49"/>
      <c r="J54" s="49"/>
      <c r="K54" s="49"/>
      <c r="L54" s="69"/>
      <c r="N54" s="51"/>
    </row>
    <row r="55" customFormat="false" ht="13.8" hidden="false" customHeight="false" outlineLevel="0" collapsed="false">
      <c r="B55" s="43" t="s">
        <v>112</v>
      </c>
      <c r="C55" s="70" t="s">
        <v>38</v>
      </c>
      <c r="D55" s="70" t="s">
        <v>86</v>
      </c>
      <c r="E55" s="74" t="s">
        <v>87</v>
      </c>
      <c r="F55" s="82" t="n">
        <v>0.55</v>
      </c>
      <c r="G55" s="72" t="s">
        <v>88</v>
      </c>
      <c r="H55" s="48"/>
      <c r="I55" s="49"/>
      <c r="J55" s="49"/>
      <c r="K55" s="49"/>
      <c r="L55" s="69"/>
      <c r="N55" s="51"/>
    </row>
    <row r="56" customFormat="false" ht="13.8" hidden="false" customHeight="false" outlineLevel="0" collapsed="false">
      <c r="B56" s="52"/>
      <c r="C56" s="75"/>
      <c r="D56" s="75"/>
      <c r="E56" s="54" t="s">
        <v>89</v>
      </c>
      <c r="F56" s="76"/>
      <c r="G56" s="77" t="s">
        <v>55</v>
      </c>
      <c r="H56" s="77"/>
      <c r="I56" s="77"/>
      <c r="J56" s="77"/>
      <c r="K56" s="60"/>
      <c r="L56" s="60"/>
      <c r="N56" s="51"/>
    </row>
    <row r="57" customFormat="false" ht="13.8" hidden="false" customHeight="true" outlineLevel="0" collapsed="false">
      <c r="B57" s="80" t="s">
        <v>113</v>
      </c>
      <c r="C57" s="38" t="s">
        <v>91</v>
      </c>
      <c r="D57" s="38"/>
      <c r="E57" s="38"/>
      <c r="F57" s="39"/>
      <c r="G57" s="39"/>
      <c r="H57" s="39"/>
      <c r="I57" s="40"/>
      <c r="J57" s="81"/>
      <c r="K57" s="81"/>
      <c r="L57" s="42"/>
      <c r="N57" s="51"/>
    </row>
    <row r="58" customFormat="false" ht="13.8" hidden="false" customHeight="false" outlineLevel="0" collapsed="false">
      <c r="B58" s="43" t="s">
        <v>114</v>
      </c>
      <c r="C58" s="90" t="s">
        <v>38</v>
      </c>
      <c r="D58" s="90" t="s">
        <v>93</v>
      </c>
      <c r="E58" s="91" t="s">
        <v>94</v>
      </c>
      <c r="F58" s="82" t="n">
        <v>700.75</v>
      </c>
      <c r="G58" s="72" t="s">
        <v>88</v>
      </c>
      <c r="H58" s="48"/>
      <c r="I58" s="49"/>
      <c r="J58" s="49"/>
      <c r="K58" s="49"/>
      <c r="L58" s="69"/>
      <c r="N58" s="51"/>
    </row>
    <row r="59" customFormat="false" ht="13.8" hidden="false" customHeight="false" outlineLevel="0" collapsed="false">
      <c r="B59" s="52"/>
      <c r="C59" s="92"/>
      <c r="D59" s="92"/>
      <c r="E59" s="54" t="s">
        <v>95</v>
      </c>
      <c r="F59" s="93"/>
      <c r="G59" s="77"/>
      <c r="H59" s="57"/>
      <c r="I59" s="58"/>
      <c r="J59" s="60"/>
      <c r="K59" s="79"/>
      <c r="L59" s="79"/>
      <c r="N59" s="51"/>
    </row>
    <row r="60" customFormat="false" ht="15" hidden="false" customHeight="false" outlineLevel="0" collapsed="false">
      <c r="B60" s="94"/>
      <c r="C60" s="95"/>
      <c r="D60" s="95"/>
      <c r="E60" s="96" t="s">
        <v>115</v>
      </c>
      <c r="F60" s="97"/>
      <c r="G60" s="95"/>
      <c r="H60" s="98"/>
      <c r="I60" s="99"/>
      <c r="J60" s="100"/>
      <c r="K60" s="101"/>
      <c r="L60" s="101"/>
      <c r="N60" s="51"/>
    </row>
    <row r="61" customFormat="false" ht="17.35" hidden="false" customHeight="false" outlineLevel="0" collapsed="false">
      <c r="B61" s="34" t="s">
        <v>116</v>
      </c>
      <c r="C61" s="102"/>
      <c r="D61" s="102"/>
      <c r="E61" s="102"/>
      <c r="F61" s="102"/>
      <c r="G61" s="102"/>
      <c r="H61" s="102"/>
      <c r="I61" s="102"/>
      <c r="J61" s="102"/>
      <c r="K61" s="102"/>
      <c r="L61" s="103"/>
    </row>
    <row r="62" customFormat="false" ht="15" hidden="false" customHeight="true" outlineLevel="0" collapsed="false">
      <c r="B62" s="37" t="s">
        <v>117</v>
      </c>
      <c r="C62" s="38" t="s">
        <v>36</v>
      </c>
      <c r="D62" s="38"/>
      <c r="E62" s="38"/>
      <c r="F62" s="39"/>
      <c r="G62" s="39"/>
      <c r="H62" s="39"/>
      <c r="I62" s="40"/>
      <c r="J62" s="41"/>
      <c r="K62" s="41"/>
      <c r="L62" s="42"/>
    </row>
    <row r="63" customFormat="false" ht="23.25" hidden="false" customHeight="true" outlineLevel="0" collapsed="false">
      <c r="B63" s="43" t="s">
        <v>118</v>
      </c>
      <c r="C63" s="44" t="s">
        <v>38</v>
      </c>
      <c r="D63" s="44" t="s">
        <v>119</v>
      </c>
      <c r="E63" s="45" t="s">
        <v>120</v>
      </c>
      <c r="F63" s="46" t="n">
        <v>2.88</v>
      </c>
      <c r="G63" s="47" t="s">
        <v>41</v>
      </c>
      <c r="H63" s="48"/>
      <c r="I63" s="49"/>
      <c r="J63" s="49"/>
      <c r="K63" s="49"/>
      <c r="L63" s="50"/>
      <c r="N63" s="51"/>
      <c r="O63" s="51"/>
      <c r="P63" s="51"/>
      <c r="Q63" s="51"/>
      <c r="R63" s="51"/>
    </row>
    <row r="64" customFormat="false" ht="23.25" hidden="false" customHeight="true" outlineLevel="0" collapsed="false">
      <c r="B64" s="43" t="s">
        <v>121</v>
      </c>
      <c r="C64" s="44" t="s">
        <v>38</v>
      </c>
      <c r="D64" s="44" t="s">
        <v>39</v>
      </c>
      <c r="E64" s="45" t="s">
        <v>40</v>
      </c>
      <c r="F64" s="46" t="n">
        <v>709.25</v>
      </c>
      <c r="G64" s="47" t="s">
        <v>41</v>
      </c>
      <c r="H64" s="104"/>
      <c r="I64" s="105"/>
      <c r="J64" s="49"/>
      <c r="K64" s="49"/>
      <c r="L64" s="50"/>
      <c r="N64" s="51"/>
      <c r="O64" s="51"/>
      <c r="P64" s="51"/>
      <c r="Q64" s="51"/>
      <c r="R64" s="51"/>
    </row>
    <row r="65" customFormat="false" ht="13.8" hidden="false" customHeight="false" outlineLevel="0" collapsed="false">
      <c r="B65" s="52"/>
      <c r="C65" s="53"/>
      <c r="D65" s="53"/>
      <c r="E65" s="54" t="s">
        <v>42</v>
      </c>
      <c r="F65" s="55"/>
      <c r="G65" s="56"/>
      <c r="H65" s="57"/>
      <c r="I65" s="58"/>
      <c r="J65" s="59"/>
      <c r="K65" s="60"/>
      <c r="L65" s="61"/>
      <c r="N65" s="51"/>
      <c r="O65" s="51"/>
      <c r="P65" s="51"/>
      <c r="Q65" s="51"/>
      <c r="R65" s="51"/>
    </row>
    <row r="66" customFormat="false" ht="13.8" hidden="false" customHeight="true" outlineLevel="0" collapsed="false">
      <c r="B66" s="62" t="s">
        <v>122</v>
      </c>
      <c r="C66" s="38" t="s">
        <v>44</v>
      </c>
      <c r="D66" s="38"/>
      <c r="E66" s="38"/>
      <c r="F66" s="39"/>
      <c r="G66" s="39"/>
      <c r="H66" s="39"/>
      <c r="I66" s="40"/>
      <c r="J66" s="63"/>
      <c r="K66" s="63"/>
      <c r="L66" s="42"/>
      <c r="N66" s="51"/>
      <c r="O66" s="51"/>
      <c r="P66" s="51"/>
      <c r="Q66" s="51"/>
      <c r="R66" s="51"/>
    </row>
    <row r="67" customFormat="false" ht="23.85" hidden="false" customHeight="false" outlineLevel="0" collapsed="false">
      <c r="B67" s="64" t="s">
        <v>123</v>
      </c>
      <c r="C67" s="65" t="s">
        <v>38</v>
      </c>
      <c r="D67" s="65" t="s">
        <v>46</v>
      </c>
      <c r="E67" s="66" t="s">
        <v>47</v>
      </c>
      <c r="F67" s="67" t="n">
        <v>709.25</v>
      </c>
      <c r="G67" s="68" t="s">
        <v>41</v>
      </c>
      <c r="H67" s="48"/>
      <c r="I67" s="49"/>
      <c r="J67" s="49"/>
      <c r="K67" s="49"/>
      <c r="L67" s="69"/>
      <c r="N67" s="51"/>
      <c r="O67" s="51"/>
      <c r="P67" s="51"/>
      <c r="Q67" s="51"/>
      <c r="R67" s="51"/>
    </row>
    <row r="68" customFormat="false" ht="23.85" hidden="false" customHeight="false" outlineLevel="0" collapsed="false">
      <c r="B68" s="64" t="s">
        <v>124</v>
      </c>
      <c r="C68" s="70" t="s">
        <v>49</v>
      </c>
      <c r="D68" s="70" t="s">
        <v>50</v>
      </c>
      <c r="E68" s="71" t="s">
        <v>51</v>
      </c>
      <c r="F68" s="67" t="n">
        <v>861.74</v>
      </c>
      <c r="G68" s="72" t="s">
        <v>52</v>
      </c>
      <c r="H68" s="48"/>
      <c r="I68" s="49"/>
      <c r="J68" s="49"/>
      <c r="K68" s="49"/>
      <c r="L68" s="69"/>
      <c r="N68" s="51"/>
      <c r="O68" s="51"/>
      <c r="P68" s="51"/>
      <c r="Q68" s="51"/>
      <c r="R68" s="51"/>
    </row>
    <row r="69" customFormat="false" ht="23.85" hidden="false" customHeight="false" outlineLevel="0" collapsed="false">
      <c r="B69" s="73" t="s">
        <v>125</v>
      </c>
      <c r="C69" s="70" t="s">
        <v>49</v>
      </c>
      <c r="D69" s="70" t="s">
        <v>50</v>
      </c>
      <c r="E69" s="74" t="s">
        <v>51</v>
      </c>
      <c r="F69" s="46" t="n">
        <v>114.9</v>
      </c>
      <c r="G69" s="72" t="s">
        <v>52</v>
      </c>
      <c r="H69" s="48"/>
      <c r="I69" s="49"/>
      <c r="J69" s="49"/>
      <c r="K69" s="49"/>
      <c r="L69" s="69"/>
      <c r="N69" s="51"/>
      <c r="O69" s="51"/>
      <c r="P69" s="51"/>
      <c r="Q69" s="51"/>
      <c r="R69" s="51"/>
    </row>
    <row r="70" customFormat="false" ht="13.8" hidden="false" customHeight="false" outlineLevel="0" collapsed="false">
      <c r="B70" s="52"/>
      <c r="C70" s="75"/>
      <c r="D70" s="75"/>
      <c r="E70" s="54" t="s">
        <v>54</v>
      </c>
      <c r="F70" s="76"/>
      <c r="G70" s="77" t="s">
        <v>55</v>
      </c>
      <c r="H70" s="57"/>
      <c r="I70" s="58"/>
      <c r="J70" s="78"/>
      <c r="K70" s="60"/>
      <c r="L70" s="79"/>
      <c r="N70" s="51"/>
      <c r="O70" s="51"/>
      <c r="P70" s="51"/>
      <c r="Q70" s="51"/>
      <c r="R70" s="51"/>
    </row>
    <row r="71" customFormat="false" ht="13.8" hidden="false" customHeight="true" outlineLevel="0" collapsed="false">
      <c r="B71" s="80" t="s">
        <v>126</v>
      </c>
      <c r="C71" s="38" t="s">
        <v>57</v>
      </c>
      <c r="D71" s="38"/>
      <c r="E71" s="38"/>
      <c r="F71" s="39"/>
      <c r="G71" s="39"/>
      <c r="H71" s="39"/>
      <c r="I71" s="40"/>
      <c r="J71" s="81"/>
      <c r="K71" s="81"/>
      <c r="L71" s="42"/>
      <c r="N71" s="51"/>
      <c r="O71" s="51"/>
      <c r="P71" s="51"/>
      <c r="Q71" s="51"/>
      <c r="R71" s="51"/>
    </row>
    <row r="72" customFormat="false" ht="35.05" hidden="false" customHeight="false" outlineLevel="0" collapsed="false">
      <c r="B72" s="43" t="s">
        <v>127</v>
      </c>
      <c r="C72" s="70" t="s">
        <v>49</v>
      </c>
      <c r="D72" s="70" t="s">
        <v>59</v>
      </c>
      <c r="E72" s="74" t="s">
        <v>60</v>
      </c>
      <c r="F72" s="82" t="n">
        <v>170.4</v>
      </c>
      <c r="G72" s="72" t="s">
        <v>61</v>
      </c>
      <c r="H72" s="48"/>
      <c r="I72" s="49"/>
      <c r="J72" s="49"/>
      <c r="K72" s="49"/>
      <c r="L72" s="69"/>
      <c r="N72" s="51"/>
      <c r="O72" s="51"/>
      <c r="P72" s="51"/>
      <c r="Q72" s="51"/>
      <c r="R72" s="51"/>
    </row>
    <row r="73" customFormat="false" ht="35.05" hidden="false" customHeight="false" outlineLevel="0" collapsed="false">
      <c r="B73" s="43" t="s">
        <v>128</v>
      </c>
      <c r="C73" s="70" t="s">
        <v>49</v>
      </c>
      <c r="D73" s="70" t="s">
        <v>63</v>
      </c>
      <c r="E73" s="74" t="s">
        <v>64</v>
      </c>
      <c r="F73" s="82" t="n">
        <v>18.84</v>
      </c>
      <c r="G73" s="72" t="s">
        <v>61</v>
      </c>
      <c r="H73" s="48"/>
      <c r="I73" s="49"/>
      <c r="J73" s="49"/>
      <c r="K73" s="49"/>
      <c r="L73" s="69"/>
      <c r="N73" s="51"/>
      <c r="O73" s="51"/>
      <c r="P73" s="51"/>
      <c r="Q73" s="51"/>
      <c r="R73" s="51"/>
    </row>
    <row r="74" customFormat="false" ht="23.85" hidden="false" customHeight="false" outlineLevel="0" collapsed="false">
      <c r="B74" s="43" t="s">
        <v>129</v>
      </c>
      <c r="C74" s="70" t="s">
        <v>49</v>
      </c>
      <c r="D74" s="70" t="s">
        <v>66</v>
      </c>
      <c r="E74" s="74" t="s">
        <v>67</v>
      </c>
      <c r="F74" s="82" t="n">
        <v>12.25</v>
      </c>
      <c r="G74" s="72" t="s">
        <v>68</v>
      </c>
      <c r="H74" s="48"/>
      <c r="I74" s="49"/>
      <c r="J74" s="49"/>
      <c r="K74" s="49"/>
      <c r="L74" s="69"/>
      <c r="N74" s="51"/>
      <c r="O74" s="51"/>
      <c r="P74" s="51"/>
      <c r="Q74" s="51"/>
      <c r="R74" s="51"/>
    </row>
    <row r="75" customFormat="false" ht="35.05" hidden="false" customHeight="false" outlineLevel="0" collapsed="false">
      <c r="B75" s="43" t="s">
        <v>130</v>
      </c>
      <c r="C75" s="70" t="s">
        <v>38</v>
      </c>
      <c r="D75" s="70" t="s">
        <v>70</v>
      </c>
      <c r="E75" s="74" t="s">
        <v>71</v>
      </c>
      <c r="F75" s="82" t="n">
        <v>244.97</v>
      </c>
      <c r="G75" s="47" t="s">
        <v>41</v>
      </c>
      <c r="H75" s="48"/>
      <c r="I75" s="49"/>
      <c r="J75" s="49"/>
      <c r="K75" s="49"/>
      <c r="L75" s="69"/>
      <c r="N75" s="51"/>
      <c r="O75" s="51"/>
      <c r="P75" s="51"/>
      <c r="Q75" s="51"/>
      <c r="R75" s="51"/>
    </row>
    <row r="76" customFormat="false" ht="23.85" hidden="false" customHeight="false" outlineLevel="0" collapsed="false">
      <c r="B76" s="43" t="s">
        <v>131</v>
      </c>
      <c r="C76" s="70" t="s">
        <v>38</v>
      </c>
      <c r="D76" s="70" t="s">
        <v>73</v>
      </c>
      <c r="E76" s="74" t="s">
        <v>74</v>
      </c>
      <c r="F76" s="82" t="n">
        <v>56.46</v>
      </c>
      <c r="G76" s="72" t="s">
        <v>61</v>
      </c>
      <c r="H76" s="48"/>
      <c r="I76" s="49"/>
      <c r="J76" s="49"/>
      <c r="K76" s="49"/>
      <c r="L76" s="69"/>
      <c r="N76" s="51"/>
      <c r="O76" s="51"/>
      <c r="P76" s="51"/>
      <c r="Q76" s="51"/>
      <c r="R76" s="51"/>
    </row>
    <row r="77" customFormat="false" ht="13.8" hidden="false" customHeight="false" outlineLevel="0" collapsed="false">
      <c r="B77" s="43" t="s">
        <v>132</v>
      </c>
      <c r="C77" s="70" t="s">
        <v>38</v>
      </c>
      <c r="D77" s="70" t="s">
        <v>76</v>
      </c>
      <c r="E77" s="74" t="s">
        <v>77</v>
      </c>
      <c r="F77" s="82" t="n">
        <v>4</v>
      </c>
      <c r="G77" s="72" t="s">
        <v>78</v>
      </c>
      <c r="H77" s="48"/>
      <c r="I77" s="49"/>
      <c r="J77" s="49"/>
      <c r="K77" s="49"/>
      <c r="L77" s="69"/>
      <c r="N77" s="51"/>
      <c r="O77" s="51"/>
      <c r="P77" s="51"/>
      <c r="Q77" s="51"/>
      <c r="R77" s="51"/>
    </row>
    <row r="78" customFormat="false" ht="13.8" hidden="false" customHeight="false" outlineLevel="0" collapsed="false">
      <c r="B78" s="52"/>
      <c r="C78" s="75"/>
      <c r="D78" s="75"/>
      <c r="E78" s="54" t="s">
        <v>79</v>
      </c>
      <c r="F78" s="76"/>
      <c r="G78" s="77" t="s">
        <v>55</v>
      </c>
      <c r="H78" s="57"/>
      <c r="I78" s="58"/>
      <c r="J78" s="78"/>
      <c r="K78" s="60"/>
      <c r="L78" s="79"/>
      <c r="N78" s="51"/>
      <c r="O78" s="51"/>
      <c r="P78" s="51"/>
      <c r="Q78" s="51"/>
      <c r="R78" s="51"/>
    </row>
    <row r="79" customFormat="false" ht="13.8" hidden="false" customHeight="true" outlineLevel="0" collapsed="false">
      <c r="B79" s="83" t="s">
        <v>133</v>
      </c>
      <c r="C79" s="38" t="s">
        <v>81</v>
      </c>
      <c r="D79" s="38"/>
      <c r="E79" s="38"/>
      <c r="F79" s="39"/>
      <c r="G79" s="39"/>
      <c r="H79" s="39"/>
      <c r="I79" s="40"/>
      <c r="J79" s="84"/>
      <c r="K79" s="84"/>
      <c r="L79" s="42"/>
      <c r="N79" s="51"/>
      <c r="O79" s="51"/>
      <c r="P79" s="51"/>
      <c r="Q79" s="51"/>
      <c r="R79" s="51"/>
    </row>
    <row r="80" customFormat="false" ht="13.8" hidden="false" customHeight="false" outlineLevel="0" collapsed="false">
      <c r="B80" s="85" t="s">
        <v>134</v>
      </c>
      <c r="C80" s="86" t="s">
        <v>38</v>
      </c>
      <c r="D80" s="86" t="s">
        <v>83</v>
      </c>
      <c r="E80" s="87" t="s">
        <v>84</v>
      </c>
      <c r="F80" s="88" t="n">
        <v>2</v>
      </c>
      <c r="G80" s="89" t="s">
        <v>78</v>
      </c>
      <c r="H80" s="48"/>
      <c r="I80" s="49"/>
      <c r="J80" s="49"/>
      <c r="K80" s="49"/>
      <c r="L80" s="69"/>
      <c r="N80" s="51"/>
      <c r="O80" s="51"/>
      <c r="P80" s="51"/>
      <c r="Q80" s="51"/>
      <c r="R80" s="51"/>
    </row>
    <row r="81" customFormat="false" ht="13.8" hidden="false" customHeight="false" outlineLevel="0" collapsed="false">
      <c r="B81" s="43" t="s">
        <v>135</v>
      </c>
      <c r="C81" s="70" t="s">
        <v>38</v>
      </c>
      <c r="D81" s="70" t="s">
        <v>86</v>
      </c>
      <c r="E81" s="74" t="s">
        <v>87</v>
      </c>
      <c r="F81" s="82" t="n">
        <v>0.55</v>
      </c>
      <c r="G81" s="72" t="s">
        <v>88</v>
      </c>
      <c r="H81" s="48"/>
      <c r="I81" s="49"/>
      <c r="J81" s="49"/>
      <c r="K81" s="49"/>
      <c r="L81" s="69"/>
      <c r="N81" s="51"/>
      <c r="O81" s="51"/>
      <c r="P81" s="51"/>
      <c r="Q81" s="51"/>
      <c r="R81" s="51"/>
    </row>
    <row r="82" customFormat="false" ht="13.8" hidden="false" customHeight="false" outlineLevel="0" collapsed="false">
      <c r="B82" s="52"/>
      <c r="C82" s="75"/>
      <c r="D82" s="75"/>
      <c r="E82" s="54" t="s">
        <v>89</v>
      </c>
      <c r="F82" s="76"/>
      <c r="G82" s="77" t="s">
        <v>55</v>
      </c>
      <c r="H82" s="77"/>
      <c r="I82" s="77"/>
      <c r="J82" s="77"/>
      <c r="K82" s="60"/>
      <c r="L82" s="60"/>
      <c r="N82" s="51"/>
      <c r="O82" s="51"/>
      <c r="P82" s="51"/>
      <c r="Q82" s="51"/>
      <c r="R82" s="51"/>
    </row>
    <row r="83" customFormat="false" ht="13.8" hidden="false" customHeight="true" outlineLevel="0" collapsed="false">
      <c r="B83" s="80" t="s">
        <v>136</v>
      </c>
      <c r="C83" s="38" t="s">
        <v>91</v>
      </c>
      <c r="D83" s="38"/>
      <c r="E83" s="38"/>
      <c r="F83" s="39"/>
      <c r="G83" s="39"/>
      <c r="H83" s="39"/>
      <c r="I83" s="40"/>
      <c r="J83" s="81"/>
      <c r="K83" s="81"/>
      <c r="L83" s="42"/>
      <c r="N83" s="51"/>
      <c r="O83" s="51"/>
      <c r="P83" s="51"/>
      <c r="Q83" s="51"/>
      <c r="R83" s="51"/>
    </row>
    <row r="84" customFormat="false" ht="13.8" hidden="false" customHeight="false" outlineLevel="0" collapsed="false">
      <c r="B84" s="43" t="s">
        <v>137</v>
      </c>
      <c r="C84" s="90" t="s">
        <v>38</v>
      </c>
      <c r="D84" s="90" t="s">
        <v>93</v>
      </c>
      <c r="E84" s="91" t="s">
        <v>94</v>
      </c>
      <c r="F84" s="82" t="n">
        <v>709.25</v>
      </c>
      <c r="G84" s="72" t="s">
        <v>88</v>
      </c>
      <c r="H84" s="48"/>
      <c r="I84" s="49"/>
      <c r="J84" s="49"/>
      <c r="K84" s="49"/>
      <c r="L84" s="69"/>
      <c r="N84" s="51"/>
      <c r="O84" s="51"/>
      <c r="P84" s="51"/>
      <c r="Q84" s="51"/>
      <c r="R84" s="51"/>
    </row>
    <row r="85" customFormat="false" ht="13.8" hidden="false" customHeight="false" outlineLevel="0" collapsed="false">
      <c r="B85" s="52"/>
      <c r="C85" s="92"/>
      <c r="D85" s="92"/>
      <c r="E85" s="54" t="s">
        <v>95</v>
      </c>
      <c r="F85" s="93"/>
      <c r="G85" s="77"/>
      <c r="H85" s="57"/>
      <c r="I85" s="58"/>
      <c r="J85" s="60"/>
      <c r="K85" s="79"/>
      <c r="L85" s="79"/>
      <c r="N85" s="51"/>
      <c r="Q85" s="51"/>
    </row>
    <row r="86" customFormat="false" ht="15" hidden="false" customHeight="false" outlineLevel="0" collapsed="false">
      <c r="B86" s="106"/>
      <c r="C86" s="107"/>
      <c r="D86" s="92"/>
      <c r="E86" s="108" t="s">
        <v>138</v>
      </c>
      <c r="F86" s="107"/>
      <c r="G86" s="107"/>
      <c r="H86" s="107"/>
      <c r="I86" s="107"/>
      <c r="J86" s="109"/>
      <c r="K86" s="101"/>
      <c r="L86" s="101"/>
      <c r="N86" s="51"/>
    </row>
    <row r="87" customFormat="false" ht="17.35" hidden="false" customHeight="false" outlineLevel="0" collapsed="false">
      <c r="B87" s="34" t="s">
        <v>139</v>
      </c>
      <c r="C87" s="35"/>
      <c r="D87" s="35"/>
      <c r="E87" s="35"/>
      <c r="F87" s="35"/>
      <c r="G87" s="35"/>
      <c r="H87" s="35"/>
      <c r="I87" s="35"/>
      <c r="J87" s="35"/>
      <c r="K87" s="35"/>
      <c r="L87" s="36"/>
    </row>
    <row r="88" customFormat="false" ht="15" hidden="false" customHeight="true" outlineLevel="0" collapsed="false">
      <c r="B88" s="37" t="s">
        <v>140</v>
      </c>
      <c r="C88" s="38" t="s">
        <v>36</v>
      </c>
      <c r="D88" s="38"/>
      <c r="E88" s="38"/>
      <c r="F88" s="39"/>
      <c r="G88" s="39"/>
      <c r="H88" s="39"/>
      <c r="I88" s="40"/>
      <c r="J88" s="41"/>
      <c r="K88" s="41"/>
      <c r="L88" s="42"/>
    </row>
    <row r="89" customFormat="false" ht="23.85" hidden="false" customHeight="false" outlineLevel="0" collapsed="false">
      <c r="B89" s="43" t="s">
        <v>141</v>
      </c>
      <c r="C89" s="44" t="s">
        <v>38</v>
      </c>
      <c r="D89" s="44" t="s">
        <v>39</v>
      </c>
      <c r="E89" s="45" t="s">
        <v>40</v>
      </c>
      <c r="F89" s="46" t="n">
        <v>855.53</v>
      </c>
      <c r="G89" s="47" t="s">
        <v>41</v>
      </c>
      <c r="H89" s="48"/>
      <c r="I89" s="49"/>
      <c r="J89" s="49"/>
      <c r="K89" s="49"/>
      <c r="L89" s="50"/>
      <c r="N89" s="51"/>
    </row>
    <row r="90" customFormat="false" ht="13.8" hidden="false" customHeight="false" outlineLevel="0" collapsed="false">
      <c r="B90" s="52"/>
      <c r="C90" s="53"/>
      <c r="D90" s="53"/>
      <c r="E90" s="54" t="s">
        <v>42</v>
      </c>
      <c r="F90" s="55"/>
      <c r="G90" s="56"/>
      <c r="H90" s="57"/>
      <c r="I90" s="58"/>
      <c r="J90" s="59"/>
      <c r="K90" s="60"/>
      <c r="L90" s="61"/>
      <c r="N90" s="51"/>
    </row>
    <row r="91" customFormat="false" ht="13.8" hidden="false" customHeight="false" outlineLevel="0" collapsed="false">
      <c r="B91" s="62" t="s">
        <v>142</v>
      </c>
      <c r="C91" s="110" t="s">
        <v>44</v>
      </c>
      <c r="D91" s="111"/>
      <c r="E91" s="111"/>
      <c r="F91" s="111"/>
      <c r="G91" s="111"/>
      <c r="H91" s="111"/>
      <c r="I91" s="112"/>
      <c r="J91" s="63"/>
      <c r="K91" s="63"/>
      <c r="L91" s="42"/>
      <c r="N91" s="51"/>
    </row>
    <row r="92" customFormat="false" ht="23.85" hidden="false" customHeight="false" outlineLevel="0" collapsed="false">
      <c r="B92" s="64" t="s">
        <v>143</v>
      </c>
      <c r="C92" s="65" t="s">
        <v>38</v>
      </c>
      <c r="D92" s="65" t="s">
        <v>46</v>
      </c>
      <c r="E92" s="66" t="s">
        <v>47</v>
      </c>
      <c r="F92" s="67" t="n">
        <v>855.53</v>
      </c>
      <c r="G92" s="68" t="s">
        <v>41</v>
      </c>
      <c r="H92" s="48"/>
      <c r="I92" s="49"/>
      <c r="J92" s="49"/>
      <c r="K92" s="49"/>
      <c r="L92" s="69"/>
      <c r="N92" s="51"/>
    </row>
    <row r="93" customFormat="false" ht="23.85" hidden="false" customHeight="false" outlineLevel="0" collapsed="false">
      <c r="B93" s="64" t="s">
        <v>144</v>
      </c>
      <c r="C93" s="70" t="s">
        <v>49</v>
      </c>
      <c r="D93" s="70" t="s">
        <v>50</v>
      </c>
      <c r="E93" s="71" t="s">
        <v>51</v>
      </c>
      <c r="F93" s="67" t="n">
        <v>1077.97</v>
      </c>
      <c r="G93" s="72" t="s">
        <v>52</v>
      </c>
      <c r="H93" s="48"/>
      <c r="I93" s="49"/>
      <c r="J93" s="49"/>
      <c r="K93" s="49"/>
      <c r="L93" s="69"/>
      <c r="N93" s="51"/>
    </row>
    <row r="94" customFormat="false" ht="23.85" hidden="false" customHeight="false" outlineLevel="0" collapsed="false">
      <c r="B94" s="73" t="s">
        <v>145</v>
      </c>
      <c r="C94" s="70" t="s">
        <v>49</v>
      </c>
      <c r="D94" s="70" t="s">
        <v>50</v>
      </c>
      <c r="E94" s="74" t="s">
        <v>51</v>
      </c>
      <c r="F94" s="46" t="n">
        <v>143.73</v>
      </c>
      <c r="G94" s="72" t="s">
        <v>52</v>
      </c>
      <c r="H94" s="48"/>
      <c r="I94" s="49"/>
      <c r="J94" s="49"/>
      <c r="K94" s="49"/>
      <c r="L94" s="69"/>
      <c r="N94" s="51"/>
    </row>
    <row r="95" customFormat="false" ht="13.8" hidden="false" customHeight="false" outlineLevel="0" collapsed="false">
      <c r="B95" s="52"/>
      <c r="C95" s="75"/>
      <c r="D95" s="75"/>
      <c r="E95" s="54" t="s">
        <v>54</v>
      </c>
      <c r="F95" s="76"/>
      <c r="G95" s="77" t="s">
        <v>55</v>
      </c>
      <c r="H95" s="57"/>
      <c r="I95" s="58"/>
      <c r="J95" s="78"/>
      <c r="K95" s="60"/>
      <c r="L95" s="79"/>
      <c r="N95" s="51"/>
    </row>
    <row r="96" customFormat="false" ht="13.8" hidden="false" customHeight="true" outlineLevel="0" collapsed="false">
      <c r="B96" s="80" t="s">
        <v>146</v>
      </c>
      <c r="C96" s="38" t="s">
        <v>57</v>
      </c>
      <c r="D96" s="38"/>
      <c r="E96" s="38"/>
      <c r="F96" s="39"/>
      <c r="G96" s="39"/>
      <c r="H96" s="39"/>
      <c r="I96" s="40"/>
      <c r="J96" s="81"/>
      <c r="K96" s="81"/>
      <c r="L96" s="42"/>
      <c r="N96" s="51"/>
    </row>
    <row r="97" customFormat="false" ht="35.05" hidden="false" customHeight="false" outlineLevel="0" collapsed="false">
      <c r="B97" s="43" t="s">
        <v>147</v>
      </c>
      <c r="C97" s="70" t="s">
        <v>49</v>
      </c>
      <c r="D97" s="70" t="s">
        <v>59</v>
      </c>
      <c r="E97" s="74" t="s">
        <v>60</v>
      </c>
      <c r="F97" s="82" t="n">
        <v>212.38</v>
      </c>
      <c r="G97" s="72" t="s">
        <v>61</v>
      </c>
      <c r="H97" s="48"/>
      <c r="I97" s="49"/>
      <c r="J97" s="49"/>
      <c r="K97" s="49"/>
      <c r="L97" s="69"/>
      <c r="N97" s="51"/>
    </row>
    <row r="98" customFormat="false" ht="35.05" hidden="false" customHeight="false" outlineLevel="0" collapsed="false">
      <c r="B98" s="43" t="s">
        <v>148</v>
      </c>
      <c r="C98" s="70" t="s">
        <v>49</v>
      </c>
      <c r="D98" s="70" t="s">
        <v>63</v>
      </c>
      <c r="E98" s="74" t="s">
        <v>64</v>
      </c>
      <c r="F98" s="82" t="n">
        <v>14.13</v>
      </c>
      <c r="G98" s="72" t="s">
        <v>61</v>
      </c>
      <c r="H98" s="48"/>
      <c r="I98" s="49"/>
      <c r="J98" s="49"/>
      <c r="K98" s="49"/>
      <c r="L98" s="69"/>
      <c r="N98" s="51"/>
    </row>
    <row r="99" customFormat="false" ht="23.85" hidden="false" customHeight="false" outlineLevel="0" collapsed="false">
      <c r="B99" s="43" t="s">
        <v>149</v>
      </c>
      <c r="C99" s="70" t="s">
        <v>49</v>
      </c>
      <c r="D99" s="70" t="s">
        <v>66</v>
      </c>
      <c r="E99" s="74" t="s">
        <v>67</v>
      </c>
      <c r="F99" s="82" t="n">
        <v>14.12</v>
      </c>
      <c r="G99" s="72" t="s">
        <v>68</v>
      </c>
      <c r="H99" s="48"/>
      <c r="I99" s="49"/>
      <c r="J99" s="49"/>
      <c r="K99" s="49"/>
      <c r="L99" s="69"/>
      <c r="N99" s="51"/>
    </row>
    <row r="100" customFormat="false" ht="35.05" hidden="false" customHeight="false" outlineLevel="0" collapsed="false">
      <c r="B100" s="43" t="s">
        <v>150</v>
      </c>
      <c r="C100" s="70" t="s">
        <v>38</v>
      </c>
      <c r="D100" s="70" t="s">
        <v>70</v>
      </c>
      <c r="E100" s="74" t="s">
        <v>71</v>
      </c>
      <c r="F100" s="82" t="n">
        <v>282.34</v>
      </c>
      <c r="G100" s="47" t="s">
        <v>41</v>
      </c>
      <c r="H100" s="48"/>
      <c r="I100" s="49"/>
      <c r="J100" s="49"/>
      <c r="K100" s="49"/>
      <c r="L100" s="69"/>
      <c r="N100" s="51"/>
    </row>
    <row r="101" customFormat="false" ht="23.85" hidden="false" customHeight="false" outlineLevel="0" collapsed="false">
      <c r="B101" s="43" t="s">
        <v>151</v>
      </c>
      <c r="C101" s="70" t="s">
        <v>38</v>
      </c>
      <c r="D101" s="70" t="s">
        <v>73</v>
      </c>
      <c r="E101" s="74" t="s">
        <v>74</v>
      </c>
      <c r="F101" s="82" t="n">
        <v>225.84</v>
      </c>
      <c r="G101" s="72" t="s">
        <v>61</v>
      </c>
      <c r="H101" s="48"/>
      <c r="I101" s="49"/>
      <c r="J101" s="49"/>
      <c r="K101" s="49"/>
      <c r="L101" s="69"/>
      <c r="N101" s="51"/>
    </row>
    <row r="102" customFormat="false" ht="13.8" hidden="false" customHeight="false" outlineLevel="0" collapsed="false">
      <c r="B102" s="43" t="s">
        <v>152</v>
      </c>
      <c r="C102" s="70" t="s">
        <v>38</v>
      </c>
      <c r="D102" s="70" t="s">
        <v>76</v>
      </c>
      <c r="E102" s="74" t="s">
        <v>77</v>
      </c>
      <c r="F102" s="82" t="n">
        <v>4</v>
      </c>
      <c r="G102" s="72" t="s">
        <v>78</v>
      </c>
      <c r="H102" s="48"/>
      <c r="I102" s="49"/>
      <c r="J102" s="49"/>
      <c r="K102" s="49"/>
      <c r="L102" s="69"/>
      <c r="N102" s="51"/>
    </row>
    <row r="103" customFormat="false" ht="13.8" hidden="false" customHeight="false" outlineLevel="0" collapsed="false">
      <c r="B103" s="52"/>
      <c r="C103" s="75"/>
      <c r="D103" s="75"/>
      <c r="E103" s="54" t="s">
        <v>79</v>
      </c>
      <c r="F103" s="76"/>
      <c r="G103" s="77" t="s">
        <v>55</v>
      </c>
      <c r="H103" s="57"/>
      <c r="I103" s="58"/>
      <c r="J103" s="78"/>
      <c r="K103" s="60"/>
      <c r="L103" s="79"/>
      <c r="N103" s="51"/>
    </row>
    <row r="104" customFormat="false" ht="13.8" hidden="false" customHeight="true" outlineLevel="0" collapsed="false">
      <c r="B104" s="83" t="s">
        <v>153</v>
      </c>
      <c r="C104" s="38" t="s">
        <v>81</v>
      </c>
      <c r="D104" s="38"/>
      <c r="E104" s="38"/>
      <c r="F104" s="39"/>
      <c r="G104" s="39"/>
      <c r="H104" s="39"/>
      <c r="I104" s="40"/>
      <c r="J104" s="84"/>
      <c r="K104" s="84"/>
      <c r="L104" s="42"/>
      <c r="N104" s="51"/>
    </row>
    <row r="105" customFormat="false" ht="13.8" hidden="false" customHeight="false" outlineLevel="0" collapsed="false">
      <c r="B105" s="85" t="s">
        <v>154</v>
      </c>
      <c r="C105" s="86" t="s">
        <v>38</v>
      </c>
      <c r="D105" s="86" t="s">
        <v>83</v>
      </c>
      <c r="E105" s="87" t="s">
        <v>84</v>
      </c>
      <c r="F105" s="88" t="n">
        <v>2</v>
      </c>
      <c r="G105" s="89" t="s">
        <v>78</v>
      </c>
      <c r="H105" s="48"/>
      <c r="I105" s="49"/>
      <c r="J105" s="49"/>
      <c r="K105" s="49"/>
      <c r="L105" s="69"/>
      <c r="N105" s="51"/>
    </row>
    <row r="106" customFormat="false" ht="13.8" hidden="false" customHeight="false" outlineLevel="0" collapsed="false">
      <c r="B106" s="43" t="s">
        <v>155</v>
      </c>
      <c r="C106" s="70" t="s">
        <v>38</v>
      </c>
      <c r="D106" s="70" t="s">
        <v>86</v>
      </c>
      <c r="E106" s="74" t="s">
        <v>87</v>
      </c>
      <c r="F106" s="82" t="n">
        <v>0.55</v>
      </c>
      <c r="G106" s="72" t="s">
        <v>88</v>
      </c>
      <c r="H106" s="48"/>
      <c r="I106" s="49"/>
      <c r="J106" s="49"/>
      <c r="K106" s="49"/>
      <c r="L106" s="69"/>
      <c r="N106" s="51"/>
    </row>
    <row r="107" customFormat="false" ht="13.8" hidden="false" customHeight="false" outlineLevel="0" collapsed="false">
      <c r="B107" s="52"/>
      <c r="C107" s="75"/>
      <c r="D107" s="75"/>
      <c r="E107" s="54" t="s">
        <v>89</v>
      </c>
      <c r="F107" s="76"/>
      <c r="G107" s="77" t="s">
        <v>55</v>
      </c>
      <c r="H107" s="77"/>
      <c r="I107" s="77"/>
      <c r="J107" s="77"/>
      <c r="K107" s="60"/>
      <c r="L107" s="60"/>
      <c r="N107" s="51"/>
    </row>
    <row r="108" customFormat="false" ht="13.8" hidden="false" customHeight="true" outlineLevel="0" collapsed="false">
      <c r="B108" s="80" t="s">
        <v>156</v>
      </c>
      <c r="C108" s="38" t="s">
        <v>91</v>
      </c>
      <c r="D108" s="38"/>
      <c r="E108" s="38"/>
      <c r="F108" s="39"/>
      <c r="G108" s="39"/>
      <c r="H108" s="39"/>
      <c r="I108" s="40"/>
      <c r="J108" s="81"/>
      <c r="K108" s="81"/>
      <c r="L108" s="42"/>
      <c r="N108" s="51"/>
    </row>
    <row r="109" customFormat="false" ht="13.8" hidden="false" customHeight="false" outlineLevel="0" collapsed="false">
      <c r="B109" s="43" t="s">
        <v>157</v>
      </c>
      <c r="C109" s="90" t="s">
        <v>38</v>
      </c>
      <c r="D109" s="90" t="s">
        <v>93</v>
      </c>
      <c r="E109" s="91" t="s">
        <v>94</v>
      </c>
      <c r="F109" s="82" t="n">
        <v>855.53</v>
      </c>
      <c r="G109" s="72" t="s">
        <v>88</v>
      </c>
      <c r="H109" s="48"/>
      <c r="I109" s="49"/>
      <c r="J109" s="49"/>
      <c r="K109" s="49"/>
      <c r="L109" s="69"/>
      <c r="N109" s="51"/>
    </row>
    <row r="110" customFormat="false" ht="13.8" hidden="false" customHeight="false" outlineLevel="0" collapsed="false">
      <c r="B110" s="52"/>
      <c r="C110" s="92"/>
      <c r="D110" s="92"/>
      <c r="E110" s="54" t="s">
        <v>95</v>
      </c>
      <c r="F110" s="93"/>
      <c r="G110" s="77"/>
      <c r="H110" s="57"/>
      <c r="I110" s="58"/>
      <c r="J110" s="60"/>
      <c r="K110" s="79"/>
      <c r="L110" s="79"/>
      <c r="N110" s="51"/>
    </row>
    <row r="111" customFormat="false" ht="15" hidden="false" customHeight="false" outlineLevel="0" collapsed="false">
      <c r="B111" s="94"/>
      <c r="C111" s="95"/>
      <c r="D111" s="95"/>
      <c r="E111" s="96" t="s">
        <v>158</v>
      </c>
      <c r="F111" s="97"/>
      <c r="G111" s="95"/>
      <c r="H111" s="98"/>
      <c r="I111" s="99"/>
      <c r="J111" s="100"/>
      <c r="K111" s="101"/>
      <c r="L111" s="101"/>
      <c r="N111" s="51"/>
    </row>
    <row r="112" customFormat="false" ht="17.35" hidden="false" customHeight="false" outlineLevel="0" collapsed="false">
      <c r="B112" s="34" t="s">
        <v>159</v>
      </c>
      <c r="C112" s="35"/>
      <c r="D112" s="35"/>
      <c r="E112" s="35"/>
      <c r="F112" s="35"/>
      <c r="G112" s="35"/>
      <c r="H112" s="35"/>
      <c r="I112" s="35"/>
      <c r="J112" s="35"/>
      <c r="K112" s="35"/>
      <c r="L112" s="36"/>
    </row>
    <row r="113" customFormat="false" ht="15" hidden="false" customHeight="true" outlineLevel="0" collapsed="false">
      <c r="B113" s="37" t="s">
        <v>160</v>
      </c>
      <c r="C113" s="38" t="s">
        <v>36</v>
      </c>
      <c r="D113" s="38"/>
      <c r="E113" s="38"/>
      <c r="F113" s="39"/>
      <c r="G113" s="39"/>
      <c r="H113" s="39"/>
      <c r="I113" s="40"/>
      <c r="J113" s="41"/>
      <c r="K113" s="41"/>
      <c r="L113" s="42"/>
    </row>
    <row r="114" customFormat="false" ht="23.85" hidden="false" customHeight="false" outlineLevel="0" collapsed="false">
      <c r="B114" s="43" t="s">
        <v>161</v>
      </c>
      <c r="C114" s="44" t="s">
        <v>38</v>
      </c>
      <c r="D114" s="44" t="s">
        <v>39</v>
      </c>
      <c r="E114" s="45" t="s">
        <v>40</v>
      </c>
      <c r="F114" s="46" t="n">
        <v>653.4</v>
      </c>
      <c r="G114" s="47" t="s">
        <v>41</v>
      </c>
      <c r="H114" s="48"/>
      <c r="I114" s="49"/>
      <c r="J114" s="49"/>
      <c r="K114" s="49"/>
      <c r="L114" s="50"/>
      <c r="N114" s="51"/>
    </row>
    <row r="115" customFormat="false" ht="13.8" hidden="false" customHeight="false" outlineLevel="0" collapsed="false">
      <c r="B115" s="52"/>
      <c r="C115" s="53"/>
      <c r="D115" s="53"/>
      <c r="E115" s="54" t="s">
        <v>42</v>
      </c>
      <c r="F115" s="55"/>
      <c r="G115" s="56"/>
      <c r="H115" s="57"/>
      <c r="I115" s="58"/>
      <c r="J115" s="59"/>
      <c r="K115" s="60"/>
      <c r="L115" s="61"/>
      <c r="N115" s="51"/>
    </row>
    <row r="116" customFormat="false" ht="13.8" hidden="false" customHeight="true" outlineLevel="0" collapsed="false">
      <c r="B116" s="62" t="s">
        <v>162</v>
      </c>
      <c r="C116" s="38" t="s">
        <v>44</v>
      </c>
      <c r="D116" s="38"/>
      <c r="E116" s="38"/>
      <c r="F116" s="39"/>
      <c r="G116" s="39"/>
      <c r="H116" s="39"/>
      <c r="I116" s="40"/>
      <c r="J116" s="63"/>
      <c r="K116" s="63"/>
      <c r="L116" s="42"/>
      <c r="N116" s="51"/>
    </row>
    <row r="117" customFormat="false" ht="23.85" hidden="false" customHeight="false" outlineLevel="0" collapsed="false">
      <c r="B117" s="64" t="s">
        <v>163</v>
      </c>
      <c r="C117" s="65" t="s">
        <v>38</v>
      </c>
      <c r="D117" s="65" t="s">
        <v>46</v>
      </c>
      <c r="E117" s="66" t="s">
        <v>47</v>
      </c>
      <c r="F117" s="67" t="n">
        <v>653.4</v>
      </c>
      <c r="G117" s="68" t="s">
        <v>41</v>
      </c>
      <c r="H117" s="48"/>
      <c r="I117" s="49"/>
      <c r="J117" s="49"/>
      <c r="K117" s="49"/>
      <c r="L117" s="69"/>
      <c r="N117" s="51"/>
      <c r="P117" s="51"/>
    </row>
    <row r="118" customFormat="false" ht="23.85" hidden="false" customHeight="false" outlineLevel="0" collapsed="false">
      <c r="B118" s="64" t="s">
        <v>164</v>
      </c>
      <c r="C118" s="70" t="s">
        <v>49</v>
      </c>
      <c r="D118" s="70" t="s">
        <v>50</v>
      </c>
      <c r="E118" s="71" t="s">
        <v>51</v>
      </c>
      <c r="F118" s="67" t="n">
        <v>793.88</v>
      </c>
      <c r="G118" s="72" t="s">
        <v>52</v>
      </c>
      <c r="H118" s="48"/>
      <c r="I118" s="49"/>
      <c r="J118" s="49"/>
      <c r="K118" s="49"/>
      <c r="L118" s="69"/>
      <c r="N118" s="51"/>
      <c r="O118" s="113"/>
      <c r="P118" s="51"/>
    </row>
    <row r="119" customFormat="false" ht="23.85" hidden="false" customHeight="false" outlineLevel="0" collapsed="false">
      <c r="B119" s="73" t="s">
        <v>165</v>
      </c>
      <c r="C119" s="70" t="s">
        <v>49</v>
      </c>
      <c r="D119" s="70" t="s">
        <v>50</v>
      </c>
      <c r="E119" s="74" t="s">
        <v>51</v>
      </c>
      <c r="F119" s="46" t="n">
        <v>105.85</v>
      </c>
      <c r="G119" s="72" t="s">
        <v>52</v>
      </c>
      <c r="H119" s="48"/>
      <c r="I119" s="49"/>
      <c r="J119" s="49"/>
      <c r="K119" s="49"/>
      <c r="L119" s="69"/>
      <c r="N119" s="51"/>
      <c r="P119" s="51"/>
    </row>
    <row r="120" customFormat="false" ht="13.8" hidden="false" customHeight="false" outlineLevel="0" collapsed="false">
      <c r="B120" s="52"/>
      <c r="C120" s="75"/>
      <c r="D120" s="75"/>
      <c r="E120" s="54" t="s">
        <v>54</v>
      </c>
      <c r="F120" s="76"/>
      <c r="G120" s="77" t="s">
        <v>55</v>
      </c>
      <c r="H120" s="57"/>
      <c r="I120" s="58"/>
      <c r="J120" s="78"/>
      <c r="K120" s="60"/>
      <c r="L120" s="79"/>
      <c r="N120" s="51"/>
    </row>
    <row r="121" customFormat="false" ht="13.8" hidden="false" customHeight="true" outlineLevel="0" collapsed="false">
      <c r="B121" s="80" t="s">
        <v>166</v>
      </c>
      <c r="C121" s="38" t="s">
        <v>57</v>
      </c>
      <c r="D121" s="38"/>
      <c r="E121" s="38"/>
      <c r="F121" s="39"/>
      <c r="G121" s="39"/>
      <c r="H121" s="39"/>
      <c r="I121" s="40"/>
      <c r="J121" s="81"/>
      <c r="K121" s="81"/>
      <c r="L121" s="42"/>
      <c r="N121" s="51"/>
    </row>
    <row r="122" customFormat="false" ht="35.05" hidden="false" customHeight="false" outlineLevel="0" collapsed="false">
      <c r="B122" s="43" t="s">
        <v>167</v>
      </c>
      <c r="C122" s="70" t="s">
        <v>49</v>
      </c>
      <c r="D122" s="70" t="s">
        <v>59</v>
      </c>
      <c r="E122" s="74" t="s">
        <v>60</v>
      </c>
      <c r="F122" s="82" t="n">
        <v>128</v>
      </c>
      <c r="G122" s="72" t="s">
        <v>61</v>
      </c>
      <c r="H122" s="48"/>
      <c r="I122" s="49"/>
      <c r="J122" s="49"/>
      <c r="K122" s="49"/>
      <c r="L122" s="69"/>
      <c r="N122" s="51"/>
    </row>
    <row r="123" customFormat="false" ht="35.05" hidden="false" customHeight="false" outlineLevel="0" collapsed="false">
      <c r="B123" s="43" t="s">
        <v>168</v>
      </c>
      <c r="C123" s="70" t="s">
        <v>49</v>
      </c>
      <c r="D123" s="70" t="s">
        <v>63</v>
      </c>
      <c r="E123" s="74" t="s">
        <v>64</v>
      </c>
      <c r="F123" s="82" t="n">
        <v>9.42</v>
      </c>
      <c r="G123" s="72" t="s">
        <v>61</v>
      </c>
      <c r="H123" s="48"/>
      <c r="I123" s="49"/>
      <c r="J123" s="49"/>
      <c r="K123" s="49"/>
      <c r="L123" s="69"/>
      <c r="N123" s="51"/>
    </row>
    <row r="124" customFormat="false" ht="23.85" hidden="false" customHeight="false" outlineLevel="0" collapsed="false">
      <c r="B124" s="43" t="s">
        <v>169</v>
      </c>
      <c r="C124" s="70" t="s">
        <v>49</v>
      </c>
      <c r="D124" s="70" t="s">
        <v>66</v>
      </c>
      <c r="E124" s="74" t="s">
        <v>67</v>
      </c>
      <c r="F124" s="82" t="n">
        <v>8.59</v>
      </c>
      <c r="G124" s="72" t="s">
        <v>68</v>
      </c>
      <c r="H124" s="48"/>
      <c r="I124" s="49"/>
      <c r="J124" s="49"/>
      <c r="K124" s="49"/>
      <c r="L124" s="69"/>
      <c r="N124" s="51"/>
    </row>
    <row r="125" customFormat="false" ht="35.05" hidden="false" customHeight="false" outlineLevel="0" collapsed="false">
      <c r="B125" s="43" t="s">
        <v>170</v>
      </c>
      <c r="C125" s="70" t="s">
        <v>38</v>
      </c>
      <c r="D125" s="70" t="s">
        <v>70</v>
      </c>
      <c r="E125" s="74" t="s">
        <v>71</v>
      </c>
      <c r="F125" s="82" t="n">
        <v>171.77</v>
      </c>
      <c r="G125" s="47" t="s">
        <v>41</v>
      </c>
      <c r="H125" s="48"/>
      <c r="I125" s="49"/>
      <c r="J125" s="49"/>
      <c r="K125" s="49"/>
      <c r="L125" s="69"/>
      <c r="N125" s="51"/>
    </row>
    <row r="126" customFormat="false" ht="23.85" hidden="false" customHeight="false" outlineLevel="0" collapsed="false">
      <c r="B126" s="43" t="s">
        <v>171</v>
      </c>
      <c r="C126" s="70" t="s">
        <v>38</v>
      </c>
      <c r="D126" s="70" t="s">
        <v>73</v>
      </c>
      <c r="E126" s="74" t="s">
        <v>74</v>
      </c>
      <c r="F126" s="82" t="n">
        <v>137.4</v>
      </c>
      <c r="G126" s="72" t="s">
        <v>61</v>
      </c>
      <c r="H126" s="48"/>
      <c r="I126" s="49"/>
      <c r="J126" s="49"/>
      <c r="K126" s="49"/>
      <c r="L126" s="69"/>
      <c r="N126" s="51"/>
    </row>
    <row r="127" customFormat="false" ht="13.8" hidden="false" customHeight="false" outlineLevel="0" collapsed="false">
      <c r="B127" s="43" t="s">
        <v>172</v>
      </c>
      <c r="C127" s="70" t="s">
        <v>38</v>
      </c>
      <c r="D127" s="70" t="s">
        <v>76</v>
      </c>
      <c r="E127" s="74" t="s">
        <v>77</v>
      </c>
      <c r="F127" s="82" t="n">
        <v>4</v>
      </c>
      <c r="G127" s="72" t="s">
        <v>78</v>
      </c>
      <c r="H127" s="48"/>
      <c r="I127" s="49"/>
      <c r="J127" s="49"/>
      <c r="K127" s="49"/>
      <c r="L127" s="69"/>
      <c r="N127" s="51"/>
    </row>
    <row r="128" customFormat="false" ht="13.8" hidden="false" customHeight="false" outlineLevel="0" collapsed="false">
      <c r="B128" s="52"/>
      <c r="C128" s="75"/>
      <c r="D128" s="75"/>
      <c r="E128" s="54" t="s">
        <v>79</v>
      </c>
      <c r="F128" s="76"/>
      <c r="G128" s="77" t="s">
        <v>55</v>
      </c>
      <c r="H128" s="57"/>
      <c r="I128" s="58"/>
      <c r="J128" s="78"/>
      <c r="K128" s="60"/>
      <c r="L128" s="79"/>
      <c r="N128" s="51"/>
    </row>
    <row r="129" customFormat="false" ht="13.8" hidden="false" customHeight="true" outlineLevel="0" collapsed="false">
      <c r="B129" s="83" t="s">
        <v>173</v>
      </c>
      <c r="C129" s="38" t="s">
        <v>81</v>
      </c>
      <c r="D129" s="38"/>
      <c r="E129" s="38"/>
      <c r="F129" s="39"/>
      <c r="G129" s="39"/>
      <c r="H129" s="39"/>
      <c r="I129" s="40"/>
      <c r="J129" s="84"/>
      <c r="K129" s="84"/>
      <c r="L129" s="42"/>
      <c r="N129" s="51"/>
    </row>
    <row r="130" customFormat="false" ht="13.8" hidden="false" customHeight="false" outlineLevel="0" collapsed="false">
      <c r="B130" s="85" t="s">
        <v>174</v>
      </c>
      <c r="C130" s="86" t="s">
        <v>38</v>
      </c>
      <c r="D130" s="86" t="s">
        <v>83</v>
      </c>
      <c r="E130" s="87" t="s">
        <v>84</v>
      </c>
      <c r="F130" s="88" t="n">
        <v>1</v>
      </c>
      <c r="G130" s="89" t="s">
        <v>78</v>
      </c>
      <c r="H130" s="48"/>
      <c r="I130" s="49"/>
      <c r="J130" s="49"/>
      <c r="K130" s="49"/>
      <c r="L130" s="69"/>
      <c r="N130" s="51"/>
    </row>
    <row r="131" customFormat="false" ht="13.8" hidden="false" customHeight="false" outlineLevel="0" collapsed="false">
      <c r="B131" s="43" t="s">
        <v>175</v>
      </c>
      <c r="C131" s="70" t="s">
        <v>38</v>
      </c>
      <c r="D131" s="70" t="s">
        <v>86</v>
      </c>
      <c r="E131" s="74" t="s">
        <v>87</v>
      </c>
      <c r="F131" s="82" t="n">
        <v>0.25</v>
      </c>
      <c r="G131" s="72" t="s">
        <v>88</v>
      </c>
      <c r="H131" s="48"/>
      <c r="I131" s="49"/>
      <c r="J131" s="49"/>
      <c r="K131" s="49"/>
      <c r="L131" s="69"/>
      <c r="N131" s="51"/>
    </row>
    <row r="132" customFormat="false" ht="13.8" hidden="false" customHeight="false" outlineLevel="0" collapsed="false">
      <c r="B132" s="52"/>
      <c r="C132" s="75"/>
      <c r="D132" s="75"/>
      <c r="E132" s="54" t="s">
        <v>89</v>
      </c>
      <c r="F132" s="76"/>
      <c r="G132" s="77" t="s">
        <v>55</v>
      </c>
      <c r="H132" s="77"/>
      <c r="I132" s="77"/>
      <c r="J132" s="77"/>
      <c r="K132" s="60"/>
      <c r="L132" s="60"/>
      <c r="N132" s="51"/>
    </row>
    <row r="133" customFormat="false" ht="13.8" hidden="false" customHeight="true" outlineLevel="0" collapsed="false">
      <c r="B133" s="80" t="s">
        <v>176</v>
      </c>
      <c r="C133" s="38" t="s">
        <v>91</v>
      </c>
      <c r="D133" s="38"/>
      <c r="E133" s="38"/>
      <c r="F133" s="39"/>
      <c r="G133" s="39"/>
      <c r="H133" s="39"/>
      <c r="I133" s="40"/>
      <c r="J133" s="81"/>
      <c r="K133" s="81"/>
      <c r="L133" s="42"/>
      <c r="N133" s="51"/>
    </row>
    <row r="134" customFormat="false" ht="13.8" hidden="false" customHeight="false" outlineLevel="0" collapsed="false">
      <c r="B134" s="43" t="s">
        <v>177</v>
      </c>
      <c r="C134" s="90" t="s">
        <v>38</v>
      </c>
      <c r="D134" s="90" t="s">
        <v>93</v>
      </c>
      <c r="E134" s="91" t="s">
        <v>94</v>
      </c>
      <c r="F134" s="82" t="n">
        <v>653.4</v>
      </c>
      <c r="G134" s="72" t="s">
        <v>88</v>
      </c>
      <c r="H134" s="48"/>
      <c r="I134" s="49"/>
      <c r="J134" s="49"/>
      <c r="K134" s="49"/>
      <c r="L134" s="69"/>
      <c r="N134" s="51"/>
    </row>
    <row r="135" customFormat="false" ht="13.8" hidden="false" customHeight="false" outlineLevel="0" collapsed="false">
      <c r="B135" s="52"/>
      <c r="C135" s="92"/>
      <c r="D135" s="92"/>
      <c r="E135" s="54" t="s">
        <v>95</v>
      </c>
      <c r="F135" s="93"/>
      <c r="G135" s="77"/>
      <c r="H135" s="57"/>
      <c r="I135" s="58"/>
      <c r="J135" s="60"/>
      <c r="K135" s="79"/>
      <c r="L135" s="79"/>
      <c r="N135" s="51"/>
    </row>
    <row r="136" customFormat="false" ht="15" hidden="false" customHeight="false" outlineLevel="0" collapsed="false">
      <c r="B136" s="94"/>
      <c r="C136" s="95"/>
      <c r="D136" s="95"/>
      <c r="E136" s="96" t="s">
        <v>178</v>
      </c>
      <c r="F136" s="97"/>
      <c r="G136" s="95"/>
      <c r="H136" s="98"/>
      <c r="I136" s="99"/>
      <c r="J136" s="100"/>
      <c r="K136" s="101"/>
      <c r="L136" s="101" t="n">
        <f aca="false">+L135+L132+L128+L120+L115</f>
        <v>0</v>
      </c>
      <c r="N136" s="51"/>
    </row>
    <row r="137" customFormat="false" ht="15" hidden="false" customHeight="false" outlineLevel="0" collapsed="false">
      <c r="B137" s="114"/>
      <c r="C137" s="115"/>
      <c r="D137" s="115"/>
      <c r="E137" s="116" t="s">
        <v>179</v>
      </c>
      <c r="F137" s="117"/>
      <c r="G137" s="115"/>
      <c r="H137" s="118"/>
      <c r="I137" s="119"/>
      <c r="J137" s="120"/>
      <c r="K137" s="120"/>
      <c r="L137" s="121" t="n">
        <f aca="false">+L136+L111+L86+L60+L36</f>
        <v>0</v>
      </c>
      <c r="N137" s="51"/>
    </row>
    <row r="138" customFormat="false" ht="13.5" hidden="false" customHeight="true" outlineLevel="0" collapsed="false">
      <c r="B138" s="122" t="s">
        <v>180</v>
      </c>
      <c r="C138" s="122"/>
      <c r="D138" s="122"/>
      <c r="E138" s="122"/>
      <c r="F138" s="122"/>
      <c r="G138" s="122"/>
      <c r="H138" s="122"/>
      <c r="I138" s="122"/>
      <c r="J138" s="122"/>
      <c r="K138" s="122"/>
      <c r="L138" s="122"/>
    </row>
    <row r="139" customFormat="false" ht="27" hidden="false" customHeight="true" outlineLevel="0" collapsed="false">
      <c r="B139" s="122"/>
      <c r="C139" s="122"/>
      <c r="D139" s="122"/>
      <c r="E139" s="122"/>
      <c r="F139" s="122"/>
      <c r="G139" s="122"/>
      <c r="H139" s="122"/>
      <c r="I139" s="122"/>
      <c r="J139" s="122"/>
      <c r="K139" s="122"/>
      <c r="L139" s="122"/>
    </row>
  </sheetData>
  <mergeCells count="36">
    <mergeCell ref="D2:E7"/>
    <mergeCell ref="B8:E9"/>
    <mergeCell ref="B10:B11"/>
    <mergeCell ref="C10:C11"/>
    <mergeCell ref="D10:D11"/>
    <mergeCell ref="E10:E11"/>
    <mergeCell ref="F10:F11"/>
    <mergeCell ref="G10:G11"/>
    <mergeCell ref="H10:I10"/>
    <mergeCell ref="J10:K10"/>
    <mergeCell ref="L10:L11"/>
    <mergeCell ref="C13:E13"/>
    <mergeCell ref="C16:E16"/>
    <mergeCell ref="C21:E21"/>
    <mergeCell ref="C29:E29"/>
    <mergeCell ref="C33:E33"/>
    <mergeCell ref="C38:E38"/>
    <mergeCell ref="C41:E41"/>
    <mergeCell ref="C46:E46"/>
    <mergeCell ref="C53:E53"/>
    <mergeCell ref="C57:E57"/>
    <mergeCell ref="C62:E62"/>
    <mergeCell ref="C66:E66"/>
    <mergeCell ref="C71:E71"/>
    <mergeCell ref="C79:E79"/>
    <mergeCell ref="C83:E83"/>
    <mergeCell ref="C88:E88"/>
    <mergeCell ref="C96:E96"/>
    <mergeCell ref="C104:E104"/>
    <mergeCell ref="C108:E108"/>
    <mergeCell ref="C113:E113"/>
    <mergeCell ref="C116:E116"/>
    <mergeCell ref="C121:E121"/>
    <mergeCell ref="C129:E129"/>
    <mergeCell ref="C133:E133"/>
    <mergeCell ref="B138:L139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00B0F0"/>
    <pageSetUpPr fitToPage="true"/>
  </sheetPr>
  <dimension ref="B2:T4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80" workbookViewId="0">
      <selection pane="topLeft" activeCell="G47" activeCellId="1" sqref="C16:E17 G47"/>
    </sheetView>
  </sheetViews>
  <sheetFormatPr defaultColWidth="9.15625" defaultRowHeight="13.8" zeroHeight="false" outlineLevelRow="0" outlineLevelCol="0"/>
  <cols>
    <col collapsed="false" customWidth="true" hidden="false" outlineLevel="0" max="1" min="1" style="1" width="4.43"/>
    <col collapsed="false" customWidth="true" hidden="false" outlineLevel="0" max="2" min="2" style="1" width="18.71"/>
    <col collapsed="false" customWidth="true" hidden="false" outlineLevel="0" max="3" min="3" style="1" width="53.14"/>
    <col collapsed="false" customWidth="true" hidden="false" outlineLevel="0" max="4" min="4" style="1" width="24"/>
    <col collapsed="false" customWidth="true" hidden="false" outlineLevel="0" max="8" min="5" style="1" width="25.86"/>
    <col collapsed="false" customWidth="true" hidden="false" outlineLevel="0" max="14" min="9" style="1" width="8.57"/>
    <col collapsed="false" customWidth="true" hidden="false" outlineLevel="0" max="15" min="15" style="1" width="15.71"/>
    <col collapsed="false" customWidth="true" hidden="false" outlineLevel="0" max="16" min="16" style="1" width="10.99"/>
    <col collapsed="false" customWidth="true" hidden="false" outlineLevel="0" max="17" min="17" style="1" width="15.71"/>
    <col collapsed="false" customWidth="true" hidden="false" outlineLevel="0" max="18" min="18" style="1" width="10.99"/>
    <col collapsed="false" customWidth="true" hidden="false" outlineLevel="0" max="19" min="19" style="1" width="15.71"/>
    <col collapsed="false" customWidth="true" hidden="false" outlineLevel="0" max="20" min="20" style="1" width="12.57"/>
    <col collapsed="false" customWidth="false" hidden="false" outlineLevel="0" max="64" min="21" style="1" width="9.14"/>
    <col collapsed="false" customWidth="true" hidden="false" outlineLevel="0" max="257" min="257" style="0" width="4.43"/>
    <col collapsed="false" customWidth="true" hidden="false" outlineLevel="0" max="258" min="258" style="0" width="16.14"/>
    <col collapsed="false" customWidth="true" hidden="false" outlineLevel="0" max="259" min="259" style="0" width="53.14"/>
    <col collapsed="false" customWidth="true" hidden="false" outlineLevel="0" max="260" min="260" style="0" width="24"/>
    <col collapsed="false" customWidth="true" hidden="false" outlineLevel="0" max="261" min="261" style="0" width="19.71"/>
    <col collapsed="false" customWidth="true" hidden="false" outlineLevel="0" max="262" min="262" style="0" width="13.7"/>
    <col collapsed="false" customWidth="true" hidden="false" outlineLevel="0" max="263" min="263" style="0" width="17.86"/>
    <col collapsed="false" customWidth="true" hidden="false" outlineLevel="0" max="264" min="264" style="0" width="14.01"/>
    <col collapsed="false" customWidth="true" hidden="false" outlineLevel="0" max="265" min="265" style="0" width="16.57"/>
    <col collapsed="false" customWidth="true" hidden="false" outlineLevel="0" max="266" min="266" style="0" width="13.29"/>
    <col collapsed="false" customWidth="true" hidden="false" outlineLevel="0" max="267" min="267" style="0" width="15.71"/>
    <col collapsed="false" customWidth="true" hidden="false" outlineLevel="0" max="268" min="268" style="0" width="10.99"/>
    <col collapsed="false" customWidth="true" hidden="false" outlineLevel="0" max="269" min="269" style="0" width="15.71"/>
    <col collapsed="false" customWidth="true" hidden="false" outlineLevel="0" max="270" min="270" style="0" width="10.99"/>
    <col collapsed="false" customWidth="true" hidden="false" outlineLevel="0" max="271" min="271" style="0" width="15.71"/>
    <col collapsed="false" customWidth="true" hidden="false" outlineLevel="0" max="272" min="272" style="0" width="10.99"/>
    <col collapsed="false" customWidth="true" hidden="false" outlineLevel="0" max="273" min="273" style="0" width="15.71"/>
    <col collapsed="false" customWidth="true" hidden="false" outlineLevel="0" max="274" min="274" style="0" width="10.99"/>
    <col collapsed="false" customWidth="true" hidden="false" outlineLevel="0" max="275" min="275" style="0" width="15.71"/>
    <col collapsed="false" customWidth="true" hidden="false" outlineLevel="0" max="276" min="276" style="0" width="12.57"/>
    <col collapsed="false" customWidth="true" hidden="false" outlineLevel="0" max="513" min="513" style="0" width="4.43"/>
    <col collapsed="false" customWidth="true" hidden="false" outlineLevel="0" max="514" min="514" style="0" width="16.14"/>
    <col collapsed="false" customWidth="true" hidden="false" outlineLevel="0" max="515" min="515" style="0" width="53.14"/>
    <col collapsed="false" customWidth="true" hidden="false" outlineLevel="0" max="516" min="516" style="0" width="24"/>
    <col collapsed="false" customWidth="true" hidden="false" outlineLevel="0" max="517" min="517" style="0" width="19.71"/>
    <col collapsed="false" customWidth="true" hidden="false" outlineLevel="0" max="518" min="518" style="0" width="13.7"/>
    <col collapsed="false" customWidth="true" hidden="false" outlineLevel="0" max="519" min="519" style="0" width="17.86"/>
    <col collapsed="false" customWidth="true" hidden="false" outlineLevel="0" max="520" min="520" style="0" width="14.01"/>
    <col collapsed="false" customWidth="true" hidden="false" outlineLevel="0" max="521" min="521" style="0" width="16.57"/>
    <col collapsed="false" customWidth="true" hidden="false" outlineLevel="0" max="522" min="522" style="0" width="13.29"/>
    <col collapsed="false" customWidth="true" hidden="false" outlineLevel="0" max="523" min="523" style="0" width="15.71"/>
    <col collapsed="false" customWidth="true" hidden="false" outlineLevel="0" max="524" min="524" style="0" width="10.99"/>
    <col collapsed="false" customWidth="true" hidden="false" outlineLevel="0" max="525" min="525" style="0" width="15.71"/>
    <col collapsed="false" customWidth="true" hidden="false" outlineLevel="0" max="526" min="526" style="0" width="10.99"/>
    <col collapsed="false" customWidth="true" hidden="false" outlineLevel="0" max="527" min="527" style="0" width="15.71"/>
    <col collapsed="false" customWidth="true" hidden="false" outlineLevel="0" max="528" min="528" style="0" width="10.99"/>
    <col collapsed="false" customWidth="true" hidden="false" outlineLevel="0" max="529" min="529" style="0" width="15.71"/>
    <col collapsed="false" customWidth="true" hidden="false" outlineLevel="0" max="530" min="530" style="0" width="10.99"/>
    <col collapsed="false" customWidth="true" hidden="false" outlineLevel="0" max="531" min="531" style="0" width="15.71"/>
    <col collapsed="false" customWidth="true" hidden="false" outlineLevel="0" max="532" min="532" style="0" width="12.57"/>
    <col collapsed="false" customWidth="true" hidden="false" outlineLevel="0" max="769" min="769" style="0" width="4.43"/>
    <col collapsed="false" customWidth="true" hidden="false" outlineLevel="0" max="770" min="770" style="0" width="16.14"/>
    <col collapsed="false" customWidth="true" hidden="false" outlineLevel="0" max="771" min="771" style="0" width="53.14"/>
    <col collapsed="false" customWidth="true" hidden="false" outlineLevel="0" max="772" min="772" style="0" width="24"/>
    <col collapsed="false" customWidth="true" hidden="false" outlineLevel="0" max="773" min="773" style="0" width="19.71"/>
    <col collapsed="false" customWidth="true" hidden="false" outlineLevel="0" max="774" min="774" style="0" width="13.7"/>
    <col collapsed="false" customWidth="true" hidden="false" outlineLevel="0" max="775" min="775" style="0" width="17.86"/>
    <col collapsed="false" customWidth="true" hidden="false" outlineLevel="0" max="776" min="776" style="0" width="14.01"/>
    <col collapsed="false" customWidth="true" hidden="false" outlineLevel="0" max="777" min="777" style="0" width="16.57"/>
    <col collapsed="false" customWidth="true" hidden="false" outlineLevel="0" max="778" min="778" style="0" width="13.29"/>
    <col collapsed="false" customWidth="true" hidden="false" outlineLevel="0" max="779" min="779" style="0" width="15.71"/>
    <col collapsed="false" customWidth="true" hidden="false" outlineLevel="0" max="780" min="780" style="0" width="10.99"/>
    <col collapsed="false" customWidth="true" hidden="false" outlineLevel="0" max="781" min="781" style="0" width="15.71"/>
    <col collapsed="false" customWidth="true" hidden="false" outlineLevel="0" max="782" min="782" style="0" width="10.99"/>
    <col collapsed="false" customWidth="true" hidden="false" outlineLevel="0" max="783" min="783" style="0" width="15.71"/>
    <col collapsed="false" customWidth="true" hidden="false" outlineLevel="0" max="784" min="784" style="0" width="10.99"/>
    <col collapsed="false" customWidth="true" hidden="false" outlineLevel="0" max="785" min="785" style="0" width="15.71"/>
    <col collapsed="false" customWidth="true" hidden="false" outlineLevel="0" max="786" min="786" style="0" width="10.99"/>
    <col collapsed="false" customWidth="true" hidden="false" outlineLevel="0" max="787" min="787" style="0" width="15.71"/>
    <col collapsed="false" customWidth="true" hidden="false" outlineLevel="0" max="788" min="788" style="0" width="12.57"/>
  </cols>
  <sheetData>
    <row r="2" customFormat="false" ht="51.75" hidden="false" customHeight="true" outlineLevel="0" collapsed="false">
      <c r="B2" s="123" t="s">
        <v>181</v>
      </c>
      <c r="C2" s="123"/>
      <c r="D2" s="123"/>
      <c r="E2" s="123"/>
      <c r="F2" s="123"/>
      <c r="G2" s="123"/>
      <c r="H2" s="123"/>
      <c r="I2" s="123"/>
      <c r="J2" s="123"/>
      <c r="K2" s="123"/>
      <c r="L2" s="124"/>
      <c r="M2" s="125"/>
      <c r="N2" s="126"/>
      <c r="O2" s="127"/>
      <c r="P2" s="127"/>
      <c r="Q2" s="127"/>
      <c r="R2" s="127"/>
      <c r="S2" s="127"/>
      <c r="T2" s="127"/>
    </row>
    <row r="3" customFormat="false" ht="26.8" hidden="false" customHeight="false" outlineLevel="0" collapsed="false">
      <c r="B3" s="128" t="s">
        <v>1</v>
      </c>
      <c r="C3" s="129" t="s">
        <v>2</v>
      </c>
      <c r="D3" s="130"/>
      <c r="E3" s="131"/>
      <c r="F3" s="132"/>
      <c r="G3" s="133"/>
      <c r="H3" s="134"/>
      <c r="I3" s="133"/>
      <c r="J3" s="135"/>
      <c r="K3" s="135"/>
      <c r="L3" s="136"/>
      <c r="M3" s="137"/>
      <c r="N3" s="138"/>
      <c r="O3" s="139"/>
      <c r="P3" s="139"/>
      <c r="Q3" s="139"/>
      <c r="R3" s="139"/>
      <c r="S3" s="139"/>
      <c r="T3" s="139"/>
    </row>
    <row r="4" customFormat="false" ht="26.8" hidden="false" customHeight="false" outlineLevel="0" collapsed="false">
      <c r="B4" s="140" t="s">
        <v>3</v>
      </c>
      <c r="C4" s="141" t="s">
        <v>4</v>
      </c>
      <c r="D4" s="142"/>
      <c r="E4" s="143"/>
      <c r="F4" s="144"/>
      <c r="G4" s="145"/>
      <c r="H4" s="146"/>
      <c r="I4" s="145"/>
      <c r="J4" s="147"/>
      <c r="K4" s="147"/>
      <c r="L4" s="148"/>
      <c r="M4" s="149"/>
      <c r="N4" s="150"/>
      <c r="O4" s="139"/>
      <c r="P4" s="139"/>
      <c r="Q4" s="139"/>
      <c r="R4" s="139"/>
      <c r="S4" s="139"/>
      <c r="T4" s="139"/>
    </row>
    <row r="5" customFormat="false" ht="26.8" hidden="false" customHeight="false" outlineLevel="0" collapsed="false">
      <c r="B5" s="140" t="s">
        <v>5</v>
      </c>
      <c r="C5" s="141" t="s">
        <v>6</v>
      </c>
      <c r="D5" s="142"/>
      <c r="E5" s="143"/>
      <c r="F5" s="144"/>
      <c r="G5" s="145"/>
      <c r="H5" s="146"/>
      <c r="I5" s="145"/>
      <c r="J5" s="147"/>
      <c r="K5" s="147"/>
      <c r="L5" s="147"/>
      <c r="M5" s="147"/>
      <c r="N5" s="151"/>
      <c r="O5" s="139"/>
      <c r="P5" s="139"/>
      <c r="Q5" s="139"/>
      <c r="R5" s="139"/>
      <c r="S5" s="139"/>
      <c r="T5" s="139"/>
    </row>
    <row r="6" customFormat="false" ht="26.8" hidden="false" customHeight="false" outlineLevel="0" collapsed="false">
      <c r="B6" s="140" t="s">
        <v>8</v>
      </c>
      <c r="C6" s="141" t="s">
        <v>9</v>
      </c>
      <c r="D6" s="142"/>
      <c r="E6" s="143"/>
      <c r="F6" s="144"/>
      <c r="G6" s="145"/>
      <c r="H6" s="146"/>
      <c r="I6" s="145"/>
      <c r="J6" s="147"/>
      <c r="K6" s="147"/>
      <c r="L6" s="147"/>
      <c r="M6" s="147"/>
      <c r="N6" s="151"/>
      <c r="O6" s="139"/>
      <c r="P6" s="139"/>
      <c r="Q6" s="139"/>
      <c r="R6" s="139"/>
      <c r="S6" s="139"/>
      <c r="T6" s="139"/>
    </row>
    <row r="7" customFormat="false" ht="26.8" hidden="false" customHeight="false" outlineLevel="0" collapsed="false">
      <c r="B7" s="140" t="s">
        <v>10</v>
      </c>
      <c r="C7" s="141" t="s">
        <v>11</v>
      </c>
      <c r="D7" s="142"/>
      <c r="E7" s="143"/>
      <c r="F7" s="144"/>
      <c r="G7" s="145"/>
      <c r="H7" s="146"/>
      <c r="I7" s="145"/>
      <c r="J7" s="147"/>
      <c r="K7" s="147"/>
      <c r="L7" s="147"/>
      <c r="M7" s="147"/>
      <c r="N7" s="151"/>
      <c r="O7" s="139"/>
      <c r="P7" s="139"/>
      <c r="Q7" s="139"/>
      <c r="R7" s="139"/>
      <c r="S7" s="139"/>
      <c r="T7" s="139"/>
    </row>
    <row r="8" customFormat="false" ht="26.8" hidden="false" customHeight="false" outlineLevel="0" collapsed="false">
      <c r="B8" s="140" t="s">
        <v>12</v>
      </c>
      <c r="C8" s="141" t="s">
        <v>13</v>
      </c>
      <c r="D8" s="142"/>
      <c r="E8" s="143"/>
      <c r="F8" s="144"/>
      <c r="G8" s="145"/>
      <c r="H8" s="146"/>
      <c r="I8" s="145"/>
      <c r="J8" s="147"/>
      <c r="K8" s="147"/>
      <c r="L8" s="147"/>
      <c r="M8" s="147"/>
      <c r="N8" s="151"/>
      <c r="O8" s="139"/>
      <c r="P8" s="139"/>
      <c r="Q8" s="139"/>
      <c r="R8" s="139"/>
      <c r="S8" s="139"/>
      <c r="T8" s="139"/>
    </row>
    <row r="9" customFormat="false" ht="26.8" hidden="false" customHeight="false" outlineLevel="0" collapsed="false">
      <c r="B9" s="152" t="s">
        <v>17</v>
      </c>
      <c r="C9" s="153" t="s">
        <v>18</v>
      </c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5"/>
      <c r="O9" s="156"/>
      <c r="P9" s="156"/>
      <c r="Q9" s="156"/>
      <c r="R9" s="156"/>
      <c r="S9" s="156"/>
      <c r="T9" s="156"/>
    </row>
    <row r="10" customFormat="false" ht="12.75" hidden="false" customHeight="true" outlineLevel="0" collapsed="false">
      <c r="B10" s="157" t="s">
        <v>182</v>
      </c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158"/>
      <c r="P10" s="158"/>
      <c r="Q10" s="158"/>
      <c r="R10" s="158"/>
      <c r="S10" s="158"/>
      <c r="T10" s="158"/>
    </row>
    <row r="11" customFormat="false" ht="12.75" hidden="false" customHeight="true" outlineLevel="0" collapsed="false">
      <c r="B11" s="157"/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8"/>
      <c r="P11" s="158"/>
      <c r="Q11" s="158"/>
      <c r="R11" s="158"/>
      <c r="S11" s="158"/>
      <c r="T11" s="158"/>
    </row>
    <row r="12" customFormat="false" ht="13.5" hidden="false" customHeight="true" outlineLevel="0" collapsed="false">
      <c r="B12" s="157"/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8"/>
      <c r="P12" s="158"/>
      <c r="Q12" s="158"/>
      <c r="R12" s="158"/>
      <c r="S12" s="158"/>
      <c r="T12" s="158"/>
    </row>
    <row r="13" customFormat="false" ht="19.7" hidden="false" customHeight="true" outlineLevel="0" collapsed="false">
      <c r="B13" s="159" t="s">
        <v>21</v>
      </c>
      <c r="C13" s="160" t="s">
        <v>24</v>
      </c>
      <c r="D13" s="161" t="s">
        <v>183</v>
      </c>
      <c r="E13" s="162" t="s">
        <v>184</v>
      </c>
      <c r="F13" s="162"/>
      <c r="G13" s="162"/>
      <c r="H13" s="162"/>
      <c r="I13" s="162"/>
      <c r="J13" s="162"/>
      <c r="K13" s="162"/>
      <c r="L13" s="162"/>
      <c r="M13" s="162"/>
      <c r="N13" s="162"/>
      <c r="O13" s="163"/>
      <c r="P13" s="163"/>
      <c r="Q13" s="163"/>
      <c r="R13" s="163"/>
      <c r="S13" s="163"/>
      <c r="T13" s="163"/>
    </row>
    <row r="14" customFormat="false" ht="24.75" hidden="false" customHeight="true" outlineLevel="0" collapsed="false">
      <c r="B14" s="159"/>
      <c r="C14" s="160"/>
      <c r="D14" s="161"/>
      <c r="E14" s="164" t="s">
        <v>185</v>
      </c>
      <c r="F14" s="164"/>
      <c r="G14" s="162" t="s">
        <v>186</v>
      </c>
      <c r="H14" s="162"/>
      <c r="I14" s="162" t="s">
        <v>187</v>
      </c>
      <c r="J14" s="162"/>
      <c r="K14" s="162" t="s">
        <v>188</v>
      </c>
      <c r="L14" s="162"/>
      <c r="M14" s="162" t="s">
        <v>189</v>
      </c>
      <c r="N14" s="162"/>
      <c r="O14" s="165"/>
      <c r="P14" s="165"/>
      <c r="Q14" s="165"/>
      <c r="R14" s="165"/>
      <c r="S14" s="165"/>
      <c r="T14" s="165"/>
    </row>
    <row r="15" s="166" customFormat="true" ht="19.5" hidden="false" customHeight="true" outlineLevel="0" collapsed="false">
      <c r="B15" s="167" t="s">
        <v>34</v>
      </c>
      <c r="C15" s="167"/>
      <c r="D15" s="168"/>
      <c r="E15" s="169"/>
      <c r="F15" s="170"/>
      <c r="G15" s="171"/>
      <c r="H15" s="172"/>
      <c r="I15" s="171"/>
      <c r="J15" s="172"/>
      <c r="K15" s="173"/>
      <c r="L15" s="173"/>
      <c r="M15" s="173"/>
      <c r="N15" s="174"/>
      <c r="O15" s="175"/>
      <c r="P15" s="175"/>
      <c r="Q15" s="175"/>
      <c r="R15" s="175"/>
      <c r="S15" s="175"/>
      <c r="T15" s="175"/>
    </row>
    <row r="16" s="166" customFormat="true" ht="19.5" hidden="false" customHeight="true" outlineLevel="0" collapsed="false">
      <c r="B16" s="176" t="s">
        <v>35</v>
      </c>
      <c r="C16" s="177" t="str">
        <f aca="false">VLOOKUP(B16,'Orçamento Geral'!$B$12:$L$137,2)</f>
        <v>SERVIÇOS INICIAIS </v>
      </c>
      <c r="D16" s="177" t="n">
        <f aca="false">+E16+G16</f>
        <v>0</v>
      </c>
      <c r="E16" s="178"/>
      <c r="F16" s="179"/>
      <c r="G16" s="178"/>
      <c r="H16" s="180"/>
      <c r="I16" s="178"/>
      <c r="J16" s="180"/>
      <c r="K16" s="178"/>
      <c r="L16" s="180"/>
      <c r="M16" s="178"/>
      <c r="N16" s="181"/>
      <c r="O16" s="182"/>
      <c r="P16" s="183"/>
      <c r="Q16" s="182"/>
      <c r="R16" s="183"/>
      <c r="S16" s="182"/>
      <c r="T16" s="183"/>
    </row>
    <row r="17" s="166" customFormat="true" ht="19.5" hidden="false" customHeight="true" outlineLevel="0" collapsed="false">
      <c r="B17" s="176" t="s">
        <v>43</v>
      </c>
      <c r="C17" s="177" t="str">
        <f aca="false">VLOOKUP(B17,'Orçamento Geral'!$B$12:$L$137,2)</f>
        <v>PAVIMENTAÇÃO</v>
      </c>
      <c r="D17" s="177" t="n">
        <f aca="false">+E17+G17</f>
        <v>0</v>
      </c>
      <c r="E17" s="178"/>
      <c r="F17" s="179"/>
      <c r="G17" s="178"/>
      <c r="H17" s="180"/>
      <c r="I17" s="178"/>
      <c r="J17" s="180"/>
      <c r="K17" s="178"/>
      <c r="L17" s="180"/>
      <c r="M17" s="178"/>
      <c r="N17" s="181"/>
      <c r="O17" s="182"/>
      <c r="P17" s="183"/>
      <c r="Q17" s="182"/>
      <c r="R17" s="183"/>
      <c r="S17" s="182"/>
      <c r="T17" s="183"/>
    </row>
    <row r="18" s="166" customFormat="true" ht="19.5" hidden="false" customHeight="true" outlineLevel="0" collapsed="false">
      <c r="B18" s="176" t="s">
        <v>56</v>
      </c>
      <c r="C18" s="177" t="str">
        <f aca="false">VLOOKUP(B18,'Orçamento Geral'!$B$12:$L$137,2)</f>
        <v>PASSEIO PÚBLICO</v>
      </c>
      <c r="D18" s="177" t="n">
        <f aca="false">+E18+G18</f>
        <v>0</v>
      </c>
      <c r="E18" s="178"/>
      <c r="F18" s="180"/>
      <c r="G18" s="178"/>
      <c r="H18" s="179"/>
      <c r="I18" s="178"/>
      <c r="J18" s="180"/>
      <c r="K18" s="178"/>
      <c r="L18" s="180"/>
      <c r="M18" s="178"/>
      <c r="N18" s="181"/>
      <c r="O18" s="182"/>
      <c r="P18" s="183"/>
      <c r="Q18" s="182"/>
      <c r="R18" s="183"/>
      <c r="S18" s="182"/>
      <c r="T18" s="183"/>
    </row>
    <row r="19" s="166" customFormat="true" ht="19.5" hidden="false" customHeight="true" outlineLevel="0" collapsed="false">
      <c r="B19" s="176" t="s">
        <v>80</v>
      </c>
      <c r="C19" s="177" t="str">
        <f aca="false">VLOOKUP(B19,'Orçamento Geral'!$B$12:$L$137,2)</f>
        <v>SINALIZAÇÃO</v>
      </c>
      <c r="D19" s="177" t="n">
        <f aca="false">+E19+G19</f>
        <v>0</v>
      </c>
      <c r="E19" s="178"/>
      <c r="F19" s="180"/>
      <c r="G19" s="178"/>
      <c r="H19" s="179"/>
      <c r="I19" s="178"/>
      <c r="J19" s="180"/>
      <c r="K19" s="178"/>
      <c r="L19" s="180"/>
      <c r="M19" s="178"/>
      <c r="N19" s="181"/>
      <c r="O19" s="182"/>
      <c r="P19" s="183"/>
      <c r="Q19" s="182"/>
      <c r="R19" s="183"/>
      <c r="S19" s="182"/>
      <c r="T19" s="183"/>
    </row>
    <row r="20" s="166" customFormat="true" ht="19.5" hidden="false" customHeight="true" outlineLevel="0" collapsed="false">
      <c r="B20" s="176" t="s">
        <v>90</v>
      </c>
      <c r="C20" s="177" t="str">
        <f aca="false">VLOOKUP(B20,'Orçamento Geral'!$B$12:$L$137,2)</f>
        <v>SERVIÇOS FINAIS </v>
      </c>
      <c r="D20" s="177" t="n">
        <f aca="false">+E20+G20</f>
        <v>0</v>
      </c>
      <c r="E20" s="178"/>
      <c r="F20" s="180"/>
      <c r="G20" s="178"/>
      <c r="H20" s="179"/>
      <c r="I20" s="178"/>
      <c r="J20" s="180"/>
      <c r="K20" s="178"/>
      <c r="L20" s="180"/>
      <c r="M20" s="178"/>
      <c r="N20" s="181"/>
      <c r="O20" s="182"/>
      <c r="P20" s="183"/>
      <c r="Q20" s="182"/>
      <c r="R20" s="183"/>
      <c r="S20" s="182"/>
      <c r="T20" s="183"/>
    </row>
    <row r="21" s="166" customFormat="true" ht="19.5" hidden="false" customHeight="true" outlineLevel="0" collapsed="false">
      <c r="B21" s="167" t="str">
        <f aca="false">+'Orçamento Geral'!B37</f>
        <v>2. Rua N. Sra. da Conceição</v>
      </c>
      <c r="C21" s="167"/>
      <c r="D21" s="177"/>
      <c r="E21" s="178"/>
      <c r="F21" s="180"/>
      <c r="G21" s="178"/>
      <c r="H21" s="179"/>
      <c r="I21" s="178"/>
      <c r="J21" s="180"/>
      <c r="K21" s="178"/>
      <c r="L21" s="180"/>
      <c r="M21" s="178"/>
      <c r="N21" s="181"/>
      <c r="O21" s="182"/>
      <c r="P21" s="183"/>
      <c r="Q21" s="182"/>
      <c r="R21" s="183"/>
      <c r="S21" s="182"/>
      <c r="T21" s="183"/>
    </row>
    <row r="22" s="166" customFormat="true" ht="19.5" hidden="false" customHeight="true" outlineLevel="0" collapsed="false">
      <c r="B22" s="176" t="s">
        <v>98</v>
      </c>
      <c r="C22" s="177" t="str">
        <f aca="false">VLOOKUP(B22,'Orçamento Geral'!$B$12:$L$137,2)</f>
        <v>SERVIÇOS INICIAIS </v>
      </c>
      <c r="D22" s="177" t="n">
        <f aca="false">+E22+G22</f>
        <v>0</v>
      </c>
      <c r="E22" s="178"/>
      <c r="F22" s="179"/>
      <c r="G22" s="178"/>
      <c r="H22" s="180"/>
      <c r="I22" s="178"/>
      <c r="J22" s="180"/>
      <c r="K22" s="178"/>
      <c r="L22" s="180"/>
      <c r="M22" s="178"/>
      <c r="N22" s="181"/>
      <c r="O22" s="182"/>
      <c r="P22" s="183"/>
      <c r="Q22" s="182"/>
      <c r="R22" s="183"/>
      <c r="S22" s="182"/>
      <c r="T22" s="183"/>
    </row>
    <row r="23" s="166" customFormat="true" ht="19.5" hidden="false" customHeight="true" outlineLevel="0" collapsed="false">
      <c r="B23" s="176" t="s">
        <v>100</v>
      </c>
      <c r="C23" s="177" t="str">
        <f aca="false">VLOOKUP(B23,'Orçamento Geral'!$B$12:$L$137,2)</f>
        <v>PAVIMENTAÇÃO</v>
      </c>
      <c r="D23" s="177" t="n">
        <f aca="false">+E23+G23</f>
        <v>0</v>
      </c>
      <c r="E23" s="178"/>
      <c r="F23" s="179"/>
      <c r="G23" s="178"/>
      <c r="H23" s="180"/>
      <c r="I23" s="178"/>
      <c r="J23" s="180"/>
      <c r="K23" s="178"/>
      <c r="L23" s="180"/>
      <c r="M23" s="178"/>
      <c r="N23" s="181"/>
      <c r="O23" s="182"/>
      <c r="P23" s="183"/>
      <c r="Q23" s="182"/>
      <c r="R23" s="183"/>
      <c r="S23" s="182"/>
      <c r="T23" s="183"/>
    </row>
    <row r="24" s="166" customFormat="true" ht="19.5" hidden="false" customHeight="true" outlineLevel="0" collapsed="false">
      <c r="B24" s="176" t="s">
        <v>104</v>
      </c>
      <c r="C24" s="177" t="str">
        <f aca="false">VLOOKUP(B24,'Orçamento Geral'!$B$12:$L$137,2)</f>
        <v>PASSEIO PÚBLICO</v>
      </c>
      <c r="D24" s="177" t="n">
        <f aca="false">+E24+G24</f>
        <v>0</v>
      </c>
      <c r="E24" s="178"/>
      <c r="F24" s="180"/>
      <c r="G24" s="178"/>
      <c r="H24" s="179"/>
      <c r="I24" s="178"/>
      <c r="J24" s="180"/>
      <c r="K24" s="178"/>
      <c r="L24" s="180"/>
      <c r="M24" s="178"/>
      <c r="N24" s="181"/>
      <c r="O24" s="182"/>
      <c r="P24" s="183"/>
      <c r="Q24" s="182"/>
      <c r="R24" s="183"/>
      <c r="S24" s="182"/>
      <c r="T24" s="183"/>
    </row>
    <row r="25" s="166" customFormat="true" ht="19.5" hidden="false" customHeight="true" outlineLevel="0" collapsed="false">
      <c r="B25" s="176" t="s">
        <v>110</v>
      </c>
      <c r="C25" s="177" t="str">
        <f aca="false">VLOOKUP(B25,'Orçamento Geral'!$B$12:$L$137,2)</f>
        <v>SINALIZAÇÃO</v>
      </c>
      <c r="D25" s="177" t="n">
        <f aca="false">+E25+G25</f>
        <v>0</v>
      </c>
      <c r="E25" s="178"/>
      <c r="F25" s="180"/>
      <c r="G25" s="178"/>
      <c r="H25" s="179"/>
      <c r="I25" s="178"/>
      <c r="J25" s="180"/>
      <c r="K25" s="178"/>
      <c r="L25" s="180"/>
      <c r="M25" s="178"/>
      <c r="N25" s="181"/>
      <c r="O25" s="182"/>
      <c r="P25" s="183"/>
      <c r="Q25" s="182"/>
      <c r="R25" s="183"/>
      <c r="S25" s="182"/>
      <c r="T25" s="183"/>
    </row>
    <row r="26" s="166" customFormat="true" ht="19.5" hidden="false" customHeight="true" outlineLevel="0" collapsed="false">
      <c r="B26" s="176" t="s">
        <v>113</v>
      </c>
      <c r="C26" s="177" t="str">
        <f aca="false">VLOOKUP(B26,'Orçamento Geral'!$B$12:$L$137,2)</f>
        <v>SERVIÇOS FINAIS </v>
      </c>
      <c r="D26" s="177" t="n">
        <f aca="false">+E26+G26</f>
        <v>0</v>
      </c>
      <c r="E26" s="178"/>
      <c r="F26" s="180"/>
      <c r="G26" s="178"/>
      <c r="H26" s="179"/>
      <c r="I26" s="178"/>
      <c r="J26" s="180"/>
      <c r="K26" s="178"/>
      <c r="L26" s="180"/>
      <c r="M26" s="178"/>
      <c r="N26" s="181"/>
      <c r="O26" s="182"/>
      <c r="P26" s="183"/>
      <c r="Q26" s="182"/>
      <c r="R26" s="183"/>
      <c r="S26" s="182"/>
      <c r="T26" s="183"/>
    </row>
    <row r="27" s="166" customFormat="true" ht="19.5" hidden="false" customHeight="true" outlineLevel="0" collapsed="false">
      <c r="B27" s="167" t="s">
        <v>116</v>
      </c>
      <c r="C27" s="167"/>
      <c r="D27" s="177"/>
      <c r="E27" s="178"/>
      <c r="F27" s="180"/>
      <c r="G27" s="178"/>
      <c r="H27" s="179"/>
      <c r="I27" s="178"/>
      <c r="J27" s="180"/>
      <c r="K27" s="178"/>
      <c r="L27" s="180"/>
      <c r="M27" s="178"/>
      <c r="N27" s="181"/>
      <c r="O27" s="182"/>
      <c r="P27" s="183"/>
      <c r="Q27" s="182"/>
      <c r="R27" s="183"/>
      <c r="S27" s="182"/>
      <c r="T27" s="183"/>
    </row>
    <row r="28" s="166" customFormat="true" ht="19.5" hidden="false" customHeight="true" outlineLevel="0" collapsed="false">
      <c r="B28" s="176" t="s">
        <v>117</v>
      </c>
      <c r="C28" s="177" t="str">
        <f aca="false">VLOOKUP(B28,'Orçamento Geral'!$B$12:$L$137,2)</f>
        <v>SERVIÇOS INICIAIS </v>
      </c>
      <c r="D28" s="177" t="n">
        <f aca="false">+E28+G28</f>
        <v>0</v>
      </c>
      <c r="E28" s="178"/>
      <c r="F28" s="179"/>
      <c r="G28" s="178"/>
      <c r="H28" s="180"/>
      <c r="I28" s="178"/>
      <c r="J28" s="180"/>
      <c r="K28" s="178"/>
      <c r="L28" s="180"/>
      <c r="M28" s="178"/>
      <c r="N28" s="181"/>
      <c r="O28" s="182"/>
      <c r="P28" s="183"/>
      <c r="Q28" s="182"/>
      <c r="R28" s="183"/>
      <c r="S28" s="182"/>
      <c r="T28" s="183"/>
    </row>
    <row r="29" s="166" customFormat="true" ht="19.5" hidden="false" customHeight="true" outlineLevel="0" collapsed="false">
      <c r="B29" s="176" t="s">
        <v>122</v>
      </c>
      <c r="C29" s="177" t="str">
        <f aca="false">VLOOKUP(B29,'Orçamento Geral'!$B$12:$L$137,2)</f>
        <v>PAVIMENTAÇÃO</v>
      </c>
      <c r="D29" s="177" t="n">
        <f aca="false">+E29+G29</f>
        <v>0</v>
      </c>
      <c r="E29" s="178"/>
      <c r="F29" s="179"/>
      <c r="G29" s="178"/>
      <c r="H29" s="180"/>
      <c r="I29" s="178"/>
      <c r="J29" s="180"/>
      <c r="K29" s="178"/>
      <c r="L29" s="180"/>
      <c r="M29" s="178"/>
      <c r="N29" s="181"/>
      <c r="O29" s="182"/>
      <c r="P29" s="183"/>
      <c r="Q29" s="182"/>
      <c r="R29" s="183"/>
      <c r="S29" s="182"/>
      <c r="T29" s="183"/>
    </row>
    <row r="30" s="166" customFormat="true" ht="19.5" hidden="false" customHeight="true" outlineLevel="0" collapsed="false">
      <c r="B30" s="176" t="s">
        <v>126</v>
      </c>
      <c r="C30" s="177" t="str">
        <f aca="false">VLOOKUP(B30,'Orçamento Geral'!$B$12:$L$137,2)</f>
        <v>PASSEIO PÚBLICO</v>
      </c>
      <c r="D30" s="177" t="n">
        <f aca="false">+E30+G30</f>
        <v>0</v>
      </c>
      <c r="E30" s="178"/>
      <c r="F30" s="180"/>
      <c r="G30" s="178"/>
      <c r="H30" s="179"/>
      <c r="I30" s="178"/>
      <c r="J30" s="180"/>
      <c r="K30" s="178"/>
      <c r="L30" s="180"/>
      <c r="M30" s="178"/>
      <c r="N30" s="181"/>
      <c r="O30" s="182"/>
      <c r="P30" s="183"/>
      <c r="Q30" s="182"/>
      <c r="R30" s="183"/>
      <c r="S30" s="182"/>
      <c r="T30" s="183"/>
    </row>
    <row r="31" s="166" customFormat="true" ht="19.5" hidden="false" customHeight="true" outlineLevel="0" collapsed="false">
      <c r="B31" s="176" t="s">
        <v>133</v>
      </c>
      <c r="C31" s="177" t="str">
        <f aca="false">VLOOKUP(B31,'Orçamento Geral'!$B$12:$L$137,2)</f>
        <v>SINALIZAÇÃO</v>
      </c>
      <c r="D31" s="177" t="n">
        <f aca="false">+E31+G31</f>
        <v>0</v>
      </c>
      <c r="E31" s="178"/>
      <c r="F31" s="180"/>
      <c r="G31" s="178"/>
      <c r="H31" s="179"/>
      <c r="I31" s="178"/>
      <c r="J31" s="180"/>
      <c r="K31" s="178"/>
      <c r="L31" s="180"/>
      <c r="M31" s="178"/>
      <c r="N31" s="181"/>
      <c r="O31" s="182"/>
      <c r="P31" s="183"/>
      <c r="Q31" s="182"/>
      <c r="R31" s="183"/>
      <c r="S31" s="182"/>
      <c r="T31" s="183"/>
    </row>
    <row r="32" s="166" customFormat="true" ht="19.5" hidden="false" customHeight="true" outlineLevel="0" collapsed="false">
      <c r="B32" s="176" t="s">
        <v>136</v>
      </c>
      <c r="C32" s="177" t="str">
        <f aca="false">VLOOKUP(B32,'Orçamento Geral'!$B$12:$L$137,2)</f>
        <v>SERVIÇOS FINAIS </v>
      </c>
      <c r="D32" s="177" t="n">
        <f aca="false">+E32+G32</f>
        <v>0</v>
      </c>
      <c r="E32" s="178"/>
      <c r="F32" s="180"/>
      <c r="G32" s="178"/>
      <c r="H32" s="179"/>
      <c r="I32" s="178"/>
      <c r="J32" s="180"/>
      <c r="K32" s="178"/>
      <c r="L32" s="180"/>
      <c r="M32" s="178"/>
      <c r="N32" s="181"/>
      <c r="O32" s="182"/>
      <c r="P32" s="183"/>
      <c r="Q32" s="182"/>
      <c r="R32" s="183"/>
      <c r="S32" s="182"/>
      <c r="T32" s="183"/>
    </row>
    <row r="33" s="166" customFormat="true" ht="19.5" hidden="false" customHeight="true" outlineLevel="0" collapsed="false">
      <c r="B33" s="167" t="s">
        <v>139</v>
      </c>
      <c r="C33" s="167"/>
      <c r="D33" s="177"/>
      <c r="E33" s="178"/>
      <c r="F33" s="180"/>
      <c r="G33" s="178"/>
      <c r="H33" s="179"/>
      <c r="I33" s="178"/>
      <c r="J33" s="180"/>
      <c r="K33" s="178"/>
      <c r="L33" s="180"/>
      <c r="M33" s="178"/>
      <c r="N33" s="181"/>
      <c r="O33" s="182"/>
      <c r="P33" s="183"/>
      <c r="Q33" s="182"/>
      <c r="R33" s="183"/>
      <c r="S33" s="182"/>
      <c r="T33" s="183"/>
    </row>
    <row r="34" s="166" customFormat="true" ht="19.5" hidden="false" customHeight="true" outlineLevel="0" collapsed="false">
      <c r="B34" s="176" t="s">
        <v>140</v>
      </c>
      <c r="C34" s="177" t="str">
        <f aca="false">VLOOKUP(B34,'Orçamento Geral'!$B$12:$L$137,2)</f>
        <v>SERVIÇOS INICIAIS </v>
      </c>
      <c r="D34" s="177" t="n">
        <f aca="false">+E34+G34</f>
        <v>0</v>
      </c>
      <c r="E34" s="178"/>
      <c r="F34" s="179"/>
      <c r="G34" s="178"/>
      <c r="H34" s="180"/>
      <c r="I34" s="178"/>
      <c r="J34" s="180"/>
      <c r="K34" s="178"/>
      <c r="L34" s="180"/>
      <c r="M34" s="178"/>
      <c r="N34" s="181"/>
      <c r="O34" s="182"/>
      <c r="P34" s="183"/>
      <c r="Q34" s="182"/>
      <c r="R34" s="183"/>
      <c r="S34" s="182"/>
      <c r="T34" s="183"/>
    </row>
    <row r="35" s="166" customFormat="true" ht="19.5" hidden="false" customHeight="true" outlineLevel="0" collapsed="false">
      <c r="B35" s="176" t="s">
        <v>142</v>
      </c>
      <c r="C35" s="177" t="str">
        <f aca="false">VLOOKUP(B35,'Orçamento Geral'!$B$12:$L$137,2)</f>
        <v>PAVIMENTAÇÃO</v>
      </c>
      <c r="D35" s="177" t="n">
        <f aca="false">+E35+G35</f>
        <v>0</v>
      </c>
      <c r="E35" s="178"/>
      <c r="F35" s="179"/>
      <c r="G35" s="178"/>
      <c r="H35" s="180"/>
      <c r="I35" s="178"/>
      <c r="J35" s="180"/>
      <c r="K35" s="178"/>
      <c r="L35" s="180"/>
      <c r="M35" s="178"/>
      <c r="N35" s="181"/>
      <c r="O35" s="182"/>
      <c r="P35" s="183"/>
      <c r="Q35" s="182"/>
      <c r="R35" s="183"/>
      <c r="S35" s="182"/>
      <c r="T35" s="183"/>
    </row>
    <row r="36" s="166" customFormat="true" ht="19.5" hidden="false" customHeight="true" outlineLevel="0" collapsed="false">
      <c r="B36" s="176" t="s">
        <v>146</v>
      </c>
      <c r="C36" s="177" t="str">
        <f aca="false">VLOOKUP(B36,'Orçamento Geral'!$B$12:$L$137,2)</f>
        <v>PASSEIO PÚBLICO</v>
      </c>
      <c r="D36" s="177" t="n">
        <f aca="false">+E36+G36</f>
        <v>0</v>
      </c>
      <c r="E36" s="178"/>
      <c r="F36" s="180"/>
      <c r="G36" s="178"/>
      <c r="H36" s="179"/>
      <c r="I36" s="178"/>
      <c r="J36" s="180"/>
      <c r="K36" s="178"/>
      <c r="L36" s="180"/>
      <c r="M36" s="178"/>
      <c r="N36" s="181"/>
      <c r="O36" s="182"/>
      <c r="P36" s="183"/>
      <c r="Q36" s="182"/>
      <c r="R36" s="183"/>
      <c r="S36" s="182"/>
      <c r="T36" s="183"/>
    </row>
    <row r="37" s="166" customFormat="true" ht="19.5" hidden="false" customHeight="true" outlineLevel="0" collapsed="false">
      <c r="B37" s="176" t="s">
        <v>153</v>
      </c>
      <c r="C37" s="177" t="str">
        <f aca="false">VLOOKUP(B37,'Orçamento Geral'!$B$12:$L$137,2)</f>
        <v>SINALIZAÇÃO</v>
      </c>
      <c r="D37" s="177" t="n">
        <f aca="false">+E37+G37</f>
        <v>0</v>
      </c>
      <c r="E37" s="178"/>
      <c r="F37" s="180"/>
      <c r="G37" s="178"/>
      <c r="H37" s="179"/>
      <c r="I37" s="178"/>
      <c r="J37" s="180"/>
      <c r="K37" s="178"/>
      <c r="L37" s="180"/>
      <c r="M37" s="178"/>
      <c r="N37" s="181"/>
      <c r="O37" s="182"/>
      <c r="P37" s="183"/>
      <c r="Q37" s="182"/>
      <c r="R37" s="183"/>
      <c r="S37" s="182"/>
      <c r="T37" s="183"/>
    </row>
    <row r="38" s="166" customFormat="true" ht="19.5" hidden="false" customHeight="true" outlineLevel="0" collapsed="false">
      <c r="B38" s="176" t="s">
        <v>156</v>
      </c>
      <c r="C38" s="177" t="str">
        <f aca="false">VLOOKUP(B38,'Orçamento Geral'!$B$12:$L$137,2)</f>
        <v>SERVIÇOS FINAIS </v>
      </c>
      <c r="D38" s="177" t="n">
        <f aca="false">+E38+G38</f>
        <v>0</v>
      </c>
      <c r="E38" s="178"/>
      <c r="F38" s="180"/>
      <c r="G38" s="178"/>
      <c r="H38" s="179"/>
      <c r="I38" s="178"/>
      <c r="J38" s="180"/>
      <c r="K38" s="178"/>
      <c r="L38" s="180"/>
      <c r="M38" s="178"/>
      <c r="N38" s="181"/>
      <c r="O38" s="182"/>
      <c r="P38" s="183"/>
      <c r="Q38" s="182"/>
      <c r="R38" s="183"/>
      <c r="S38" s="182"/>
      <c r="T38" s="183"/>
    </row>
    <row r="39" s="166" customFormat="true" ht="19.5" hidden="false" customHeight="true" outlineLevel="0" collapsed="false">
      <c r="B39" s="167" t="s">
        <v>159</v>
      </c>
      <c r="C39" s="167"/>
      <c r="D39" s="177"/>
      <c r="E39" s="178"/>
      <c r="F39" s="180"/>
      <c r="G39" s="178"/>
      <c r="H39" s="179"/>
      <c r="I39" s="178"/>
      <c r="J39" s="180"/>
      <c r="K39" s="178"/>
      <c r="L39" s="180"/>
      <c r="M39" s="178"/>
      <c r="N39" s="181"/>
      <c r="O39" s="182"/>
      <c r="P39" s="183"/>
      <c r="Q39" s="182"/>
      <c r="R39" s="183"/>
      <c r="S39" s="182"/>
      <c r="T39" s="183"/>
    </row>
    <row r="40" s="166" customFormat="true" ht="19.5" hidden="false" customHeight="true" outlineLevel="0" collapsed="false">
      <c r="B40" s="176" t="s">
        <v>160</v>
      </c>
      <c r="C40" s="177" t="str">
        <f aca="false">VLOOKUP(B40,'Orçamento Geral'!$B$12:$L$137,2)</f>
        <v>SERVIÇOS INICIAIS </v>
      </c>
      <c r="D40" s="177" t="n">
        <f aca="false">+E40+G40</f>
        <v>0</v>
      </c>
      <c r="E40" s="178"/>
      <c r="F40" s="179"/>
      <c r="G40" s="178"/>
      <c r="H40" s="180"/>
      <c r="I40" s="178"/>
      <c r="J40" s="180"/>
      <c r="K40" s="178"/>
      <c r="L40" s="180"/>
      <c r="M40" s="178"/>
      <c r="N40" s="181"/>
      <c r="O40" s="182"/>
      <c r="P40" s="183"/>
      <c r="Q40" s="182"/>
      <c r="R40" s="183"/>
      <c r="S40" s="182"/>
      <c r="T40" s="183"/>
    </row>
    <row r="41" s="166" customFormat="true" ht="19.5" hidden="false" customHeight="true" outlineLevel="0" collapsed="false">
      <c r="B41" s="176" t="s">
        <v>162</v>
      </c>
      <c r="C41" s="177" t="str">
        <f aca="false">VLOOKUP(B41,'Orçamento Geral'!$B$12:$L$137,2)</f>
        <v>PAVIMENTAÇÃO</v>
      </c>
      <c r="D41" s="177" t="n">
        <f aca="false">+E41+G41</f>
        <v>0</v>
      </c>
      <c r="E41" s="178"/>
      <c r="F41" s="179"/>
      <c r="G41" s="178"/>
      <c r="H41" s="180"/>
      <c r="I41" s="178"/>
      <c r="J41" s="180"/>
      <c r="K41" s="178"/>
      <c r="L41" s="180"/>
      <c r="M41" s="178"/>
      <c r="N41" s="181"/>
      <c r="O41" s="182"/>
      <c r="P41" s="183"/>
      <c r="Q41" s="182"/>
      <c r="R41" s="183"/>
      <c r="S41" s="182"/>
      <c r="T41" s="183"/>
    </row>
    <row r="42" s="166" customFormat="true" ht="19.5" hidden="false" customHeight="true" outlineLevel="0" collapsed="false">
      <c r="B42" s="176" t="s">
        <v>166</v>
      </c>
      <c r="C42" s="177" t="str">
        <f aca="false">VLOOKUP(B42,'Orçamento Geral'!$B$12:$L$137,2)</f>
        <v>PASSEIO PÚBLICO</v>
      </c>
      <c r="D42" s="177" t="n">
        <f aca="false">+E42+G42</f>
        <v>0</v>
      </c>
      <c r="E42" s="178"/>
      <c r="F42" s="180"/>
      <c r="G42" s="178"/>
      <c r="H42" s="179"/>
      <c r="I42" s="178"/>
      <c r="J42" s="180"/>
      <c r="K42" s="178"/>
      <c r="L42" s="180"/>
      <c r="M42" s="178"/>
      <c r="N42" s="181"/>
      <c r="O42" s="182"/>
      <c r="P42" s="183"/>
      <c r="Q42" s="182"/>
      <c r="R42" s="183"/>
      <c r="S42" s="182"/>
      <c r="T42" s="183"/>
    </row>
    <row r="43" s="166" customFormat="true" ht="19.5" hidden="false" customHeight="true" outlineLevel="0" collapsed="false">
      <c r="B43" s="176" t="s">
        <v>173</v>
      </c>
      <c r="C43" s="177" t="str">
        <f aca="false">VLOOKUP(B43,'Orçamento Geral'!$B$12:$L$137,2)</f>
        <v>SINALIZAÇÃO</v>
      </c>
      <c r="D43" s="177" t="n">
        <f aca="false">+E43+G43</f>
        <v>0</v>
      </c>
      <c r="E43" s="178"/>
      <c r="F43" s="180"/>
      <c r="G43" s="178"/>
      <c r="H43" s="179"/>
      <c r="I43" s="178"/>
      <c r="J43" s="180"/>
      <c r="K43" s="178"/>
      <c r="L43" s="180"/>
      <c r="M43" s="178"/>
      <c r="N43" s="181"/>
      <c r="O43" s="182"/>
      <c r="P43" s="183"/>
      <c r="Q43" s="182"/>
      <c r="R43" s="183"/>
      <c r="S43" s="182"/>
      <c r="T43" s="183"/>
    </row>
    <row r="44" s="166" customFormat="true" ht="19.5" hidden="false" customHeight="true" outlineLevel="0" collapsed="false">
      <c r="B44" s="176" t="s">
        <v>176</v>
      </c>
      <c r="C44" s="177" t="str">
        <f aca="false">VLOOKUP(B44,'Orçamento Geral'!$B$12:$L$137,2)</f>
        <v>SERVIÇOS FINAIS </v>
      </c>
      <c r="D44" s="177" t="n">
        <f aca="false">+E44+G44</f>
        <v>0</v>
      </c>
      <c r="E44" s="178"/>
      <c r="F44" s="180"/>
      <c r="G44" s="178"/>
      <c r="H44" s="179"/>
      <c r="I44" s="178"/>
      <c r="J44" s="180"/>
      <c r="K44" s="178"/>
      <c r="L44" s="180"/>
      <c r="M44" s="178"/>
      <c r="N44" s="181"/>
      <c r="O44" s="182"/>
      <c r="P44" s="183"/>
      <c r="Q44" s="182"/>
      <c r="R44" s="183"/>
      <c r="S44" s="182"/>
      <c r="T44" s="183"/>
    </row>
    <row r="45" s="166" customFormat="true" ht="17.25" hidden="false" customHeight="true" outlineLevel="0" collapsed="false">
      <c r="B45" s="176"/>
      <c r="C45" s="184"/>
      <c r="D45" s="185"/>
      <c r="E45" s="178"/>
      <c r="F45" s="180"/>
      <c r="G45" s="178"/>
      <c r="H45" s="180"/>
      <c r="I45" s="178"/>
      <c r="J45" s="180"/>
      <c r="K45" s="178"/>
      <c r="L45" s="180"/>
      <c r="M45" s="178"/>
      <c r="N45" s="181"/>
      <c r="O45" s="182"/>
      <c r="P45" s="183"/>
      <c r="Q45" s="182"/>
      <c r="R45" s="183"/>
      <c r="S45" s="182"/>
      <c r="T45" s="183"/>
    </row>
    <row r="46" customFormat="false" ht="18.55" hidden="false" customHeight="false" outlineLevel="0" collapsed="false">
      <c r="B46" s="186"/>
      <c r="C46" s="187" t="s">
        <v>28</v>
      </c>
      <c r="D46" s="188" t="n">
        <f aca="false">SUM(D16:D44)</f>
        <v>0</v>
      </c>
      <c r="E46" s="189" t="n">
        <f aca="false">SUM(E16:E44)</f>
        <v>0</v>
      </c>
      <c r="F46" s="190" t="e">
        <f aca="false">+E46/D46</f>
        <v>#DIV/0!</v>
      </c>
      <c r="G46" s="189" t="n">
        <f aca="false">SUM(G16:G44)</f>
        <v>0</v>
      </c>
      <c r="H46" s="190" t="e">
        <f aca="false">+G46/D46</f>
        <v>#DIV/0!</v>
      </c>
      <c r="I46" s="190"/>
      <c r="J46" s="191"/>
      <c r="K46" s="192"/>
      <c r="L46" s="193"/>
      <c r="M46" s="192"/>
      <c r="N46" s="194"/>
      <c r="O46" s="195"/>
      <c r="P46" s="196"/>
      <c r="Q46" s="195"/>
      <c r="R46" s="196"/>
      <c r="S46" s="195"/>
      <c r="T46" s="196"/>
    </row>
    <row r="47" customFormat="false" ht="18.55" hidden="false" customHeight="false" outlineLevel="0" collapsed="false">
      <c r="B47" s="197"/>
      <c r="C47" s="198" t="s">
        <v>190</v>
      </c>
      <c r="D47" s="199"/>
      <c r="E47" s="200" t="n">
        <f aca="false">+E46</f>
        <v>0</v>
      </c>
      <c r="F47" s="201" t="e">
        <f aca="false">+E47/D46</f>
        <v>#DIV/0!</v>
      </c>
      <c r="G47" s="200" t="n">
        <f aca="false">+G46+E46</f>
        <v>0</v>
      </c>
      <c r="H47" s="201" t="e">
        <f aca="false">+G47/D46</f>
        <v>#DIV/0!</v>
      </c>
      <c r="I47" s="201"/>
      <c r="J47" s="202"/>
      <c r="K47" s="203"/>
      <c r="L47" s="202"/>
      <c r="M47" s="203"/>
      <c r="N47" s="204"/>
      <c r="O47" s="205"/>
      <c r="P47" s="196"/>
      <c r="Q47" s="205"/>
      <c r="R47" s="196"/>
      <c r="S47" s="205"/>
      <c r="T47" s="196"/>
    </row>
  </sheetData>
  <mergeCells count="19">
    <mergeCell ref="B2:K2"/>
    <mergeCell ref="B10:N12"/>
    <mergeCell ref="B13:B14"/>
    <mergeCell ref="C13:C14"/>
    <mergeCell ref="D13:D14"/>
    <mergeCell ref="E13:N13"/>
    <mergeCell ref="E14:F14"/>
    <mergeCell ref="G14:H14"/>
    <mergeCell ref="I14:J14"/>
    <mergeCell ref="K14:L14"/>
    <mergeCell ref="M14:N14"/>
    <mergeCell ref="O14:P14"/>
    <mergeCell ref="Q14:R14"/>
    <mergeCell ref="S14:T14"/>
    <mergeCell ref="B15:C15"/>
    <mergeCell ref="B21:C21"/>
    <mergeCell ref="B27:C27"/>
    <mergeCell ref="B33:C33"/>
    <mergeCell ref="B39:C39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LibreOffice/7.1.5.2$Windows_X86_64 LibreOffice_project/85f04e9f809797b8199d13c421bd8a2b025d52b5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2020-10-08T11:30:13Z</dcterms:created>
  <dc:creator>Victor Hugo</dc:creator>
  <dc:description/>
  <dc:language>pt-BR</dc:language>
  <cp:lastModifiedBy/>
  <cp:lastPrinted>2021-11-04T17:22:49Z</cp:lastPrinted>
  <dcterms:modified xsi:type="dcterms:W3CDTF">2021-11-17T09:46:01Z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